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le\Documents\Fichiers synchronises\Perso Gilles\Randonnées\"/>
    </mc:Choice>
  </mc:AlternateContent>
  <xr:revisionPtr revIDLastSave="0" documentId="13_ncr:1_{09B5FAE3-E9B7-4330-8221-462DD29678CA}" xr6:coauthVersionLast="47" xr6:coauthVersionMax="47" xr10:uidLastSave="{00000000-0000-0000-0000-000000000000}"/>
  <bookViews>
    <workbookView xWindow="-53" yWindow="-53" windowWidth="18346" windowHeight="11546" xr2:uid="{6A6EA09E-9D1F-4D79-8087-3AF767A3AFEE}"/>
  </bookViews>
  <sheets>
    <sheet name="Data" sheetId="1" r:id="rId1"/>
    <sheet name="Code" sheetId="2" r:id="rId2"/>
    <sheet name="Début-Fin" sheetId="5" r:id="rId3"/>
    <sheet name="Code final" sheetId="3" r:id="rId4"/>
  </sheets>
  <definedNames>
    <definedName name="_xlnm._FilterDatabase" localSheetId="0" hidden="1">Data!$A$1:$I$1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61" i="1"/>
  <c r="D62" i="1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I14" i="2" s="1"/>
  <c r="C14" i="2"/>
  <c r="D14" i="2"/>
  <c r="E14" i="2"/>
  <c r="F14" i="2"/>
  <c r="G14" i="2"/>
  <c r="B15" i="2"/>
  <c r="C15" i="2"/>
  <c r="D15" i="2"/>
  <c r="I15" i="2" s="1"/>
  <c r="E15" i="2"/>
  <c r="F15" i="2"/>
  <c r="G15" i="2"/>
  <c r="B16" i="2"/>
  <c r="C16" i="2"/>
  <c r="D16" i="2"/>
  <c r="E16" i="2"/>
  <c r="F16" i="2"/>
  <c r="I16" i="2" s="1"/>
  <c r="G16" i="2"/>
  <c r="B17" i="2"/>
  <c r="C17" i="2"/>
  <c r="D17" i="2"/>
  <c r="E17" i="2"/>
  <c r="F17" i="2"/>
  <c r="G17" i="2"/>
  <c r="B18" i="2"/>
  <c r="I18" i="2" s="1"/>
  <c r="C18" i="2"/>
  <c r="D18" i="2"/>
  <c r="E18" i="2"/>
  <c r="F18" i="2"/>
  <c r="G18" i="2"/>
  <c r="B19" i="2"/>
  <c r="C19" i="2"/>
  <c r="D19" i="2"/>
  <c r="I19" i="2" s="1"/>
  <c r="E19" i="2"/>
  <c r="F19" i="2"/>
  <c r="G19" i="2"/>
  <c r="B20" i="2"/>
  <c r="C20" i="2"/>
  <c r="D20" i="2"/>
  <c r="E20" i="2"/>
  <c r="F20" i="2"/>
  <c r="G20" i="2"/>
  <c r="B21" i="2"/>
  <c r="C21" i="2"/>
  <c r="D21" i="2"/>
  <c r="E21" i="2"/>
  <c r="F21" i="2"/>
  <c r="G21" i="2"/>
  <c r="B22" i="2"/>
  <c r="C22" i="2"/>
  <c r="D22" i="2"/>
  <c r="E22" i="2"/>
  <c r="F22" i="2"/>
  <c r="G22" i="2"/>
  <c r="B23" i="2"/>
  <c r="C23" i="2"/>
  <c r="D23" i="2"/>
  <c r="I23" i="2" s="1"/>
  <c r="E23" i="2"/>
  <c r="F23" i="2"/>
  <c r="G23" i="2"/>
  <c r="B24" i="2"/>
  <c r="C24" i="2"/>
  <c r="D24" i="2"/>
  <c r="E24" i="2"/>
  <c r="F24" i="2"/>
  <c r="I24" i="2" s="1"/>
  <c r="G24" i="2"/>
  <c r="B25" i="2"/>
  <c r="C25" i="2"/>
  <c r="D25" i="2"/>
  <c r="E25" i="2"/>
  <c r="F25" i="2"/>
  <c r="G25" i="2"/>
  <c r="B26" i="2"/>
  <c r="C26" i="2"/>
  <c r="D26" i="2"/>
  <c r="E26" i="2"/>
  <c r="F26" i="2"/>
  <c r="G26" i="2"/>
  <c r="B27" i="2"/>
  <c r="C27" i="2"/>
  <c r="D27" i="2"/>
  <c r="I27" i="2" s="1"/>
  <c r="E27" i="2"/>
  <c r="F27" i="2"/>
  <c r="G27" i="2"/>
  <c r="B28" i="2"/>
  <c r="C28" i="2"/>
  <c r="D28" i="2"/>
  <c r="E28" i="2"/>
  <c r="F28" i="2"/>
  <c r="G28" i="2"/>
  <c r="B29" i="2"/>
  <c r="C29" i="2"/>
  <c r="D29" i="2"/>
  <c r="E29" i="2"/>
  <c r="F29" i="2"/>
  <c r="G29" i="2"/>
  <c r="B30" i="2"/>
  <c r="C30" i="2"/>
  <c r="D30" i="2"/>
  <c r="E30" i="2"/>
  <c r="F30" i="2"/>
  <c r="G30" i="2"/>
  <c r="B31" i="2"/>
  <c r="C31" i="2"/>
  <c r="D31" i="2"/>
  <c r="I31" i="2" s="1"/>
  <c r="E31" i="2"/>
  <c r="F31" i="2"/>
  <c r="G31" i="2"/>
  <c r="B32" i="2"/>
  <c r="C32" i="2"/>
  <c r="D32" i="2"/>
  <c r="E32" i="2"/>
  <c r="F32" i="2"/>
  <c r="I32" i="2" s="1"/>
  <c r="A3" i="3" s="1"/>
  <c r="G32" i="2"/>
  <c r="B33" i="2"/>
  <c r="C33" i="2"/>
  <c r="D33" i="2"/>
  <c r="E33" i="2"/>
  <c r="F33" i="2"/>
  <c r="G33" i="2"/>
  <c r="B34" i="2"/>
  <c r="C34" i="2"/>
  <c r="D34" i="2"/>
  <c r="E34" i="2"/>
  <c r="F34" i="2"/>
  <c r="G34" i="2"/>
  <c r="B35" i="2"/>
  <c r="C35" i="2"/>
  <c r="D35" i="2"/>
  <c r="E35" i="2"/>
  <c r="F35" i="2"/>
  <c r="G35" i="2"/>
  <c r="B36" i="2"/>
  <c r="C36" i="2"/>
  <c r="D36" i="2"/>
  <c r="E36" i="2"/>
  <c r="F36" i="2"/>
  <c r="G36" i="2"/>
  <c r="B37" i="2"/>
  <c r="C37" i="2"/>
  <c r="D37" i="2"/>
  <c r="E37" i="2"/>
  <c r="F37" i="2"/>
  <c r="G37" i="2"/>
  <c r="B38" i="2"/>
  <c r="C38" i="2"/>
  <c r="D38" i="2"/>
  <c r="E38" i="2"/>
  <c r="F38" i="2"/>
  <c r="G38" i="2"/>
  <c r="B39" i="2"/>
  <c r="C39" i="2"/>
  <c r="D39" i="2"/>
  <c r="E39" i="2"/>
  <c r="F39" i="2"/>
  <c r="G39" i="2"/>
  <c r="B40" i="2"/>
  <c r="C40" i="2"/>
  <c r="D40" i="2"/>
  <c r="E40" i="2"/>
  <c r="F40" i="2"/>
  <c r="G40" i="2"/>
  <c r="B41" i="2"/>
  <c r="C41" i="2"/>
  <c r="D41" i="2"/>
  <c r="E41" i="2"/>
  <c r="F41" i="2"/>
  <c r="G41" i="2"/>
  <c r="B42" i="2"/>
  <c r="I42" i="2" s="1"/>
  <c r="C42" i="2"/>
  <c r="D42" i="2"/>
  <c r="E42" i="2"/>
  <c r="F42" i="2"/>
  <c r="G42" i="2"/>
  <c r="B43" i="2"/>
  <c r="C43" i="2"/>
  <c r="D43" i="2"/>
  <c r="E43" i="2"/>
  <c r="F43" i="2"/>
  <c r="G43" i="2"/>
  <c r="B44" i="2"/>
  <c r="C44" i="2"/>
  <c r="D44" i="2"/>
  <c r="E44" i="2"/>
  <c r="F44" i="2"/>
  <c r="I44" i="2" s="1"/>
  <c r="G44" i="2"/>
  <c r="B45" i="2"/>
  <c r="C45" i="2"/>
  <c r="D45" i="2"/>
  <c r="E45" i="2"/>
  <c r="F45" i="2"/>
  <c r="G45" i="2"/>
  <c r="B46" i="2"/>
  <c r="I46" i="2" s="1"/>
  <c r="C46" i="2"/>
  <c r="D46" i="2"/>
  <c r="E46" i="2"/>
  <c r="F46" i="2"/>
  <c r="G46" i="2"/>
  <c r="B47" i="2"/>
  <c r="C47" i="2"/>
  <c r="D47" i="2"/>
  <c r="E47" i="2"/>
  <c r="F47" i="2"/>
  <c r="G47" i="2"/>
  <c r="B48" i="2"/>
  <c r="C48" i="2"/>
  <c r="D48" i="2"/>
  <c r="E48" i="2"/>
  <c r="F48" i="2"/>
  <c r="G48" i="2"/>
  <c r="B49" i="2"/>
  <c r="C49" i="2"/>
  <c r="D49" i="2"/>
  <c r="E49" i="2"/>
  <c r="F49" i="2"/>
  <c r="G49" i="2"/>
  <c r="B50" i="2"/>
  <c r="C50" i="2"/>
  <c r="D50" i="2"/>
  <c r="E50" i="2"/>
  <c r="F50" i="2"/>
  <c r="G50" i="2"/>
  <c r="B51" i="2"/>
  <c r="C51" i="2"/>
  <c r="D51" i="2"/>
  <c r="I51" i="2" s="1"/>
  <c r="E51" i="2"/>
  <c r="F51" i="2"/>
  <c r="G51" i="2"/>
  <c r="B52" i="2"/>
  <c r="C52" i="2"/>
  <c r="D52" i="2"/>
  <c r="E52" i="2"/>
  <c r="F52" i="2"/>
  <c r="I52" i="2" s="1"/>
  <c r="G52" i="2"/>
  <c r="B53" i="2"/>
  <c r="C53" i="2"/>
  <c r="D53" i="2"/>
  <c r="E53" i="2"/>
  <c r="F53" i="2"/>
  <c r="G53" i="2"/>
  <c r="B54" i="2"/>
  <c r="I54" i="2" s="1"/>
  <c r="C54" i="2"/>
  <c r="D54" i="2"/>
  <c r="E54" i="2"/>
  <c r="F54" i="2"/>
  <c r="G54" i="2"/>
  <c r="B55" i="2"/>
  <c r="C55" i="2"/>
  <c r="D55" i="2"/>
  <c r="I55" i="2" s="1"/>
  <c r="E55" i="2"/>
  <c r="F55" i="2"/>
  <c r="G55" i="2"/>
  <c r="B56" i="2"/>
  <c r="C56" i="2"/>
  <c r="D56" i="2"/>
  <c r="E56" i="2"/>
  <c r="F56" i="2"/>
  <c r="G56" i="2"/>
  <c r="B57" i="2"/>
  <c r="C57" i="2"/>
  <c r="D57" i="2"/>
  <c r="E57" i="2"/>
  <c r="F57" i="2"/>
  <c r="G57" i="2"/>
  <c r="B58" i="2"/>
  <c r="I58" i="2" s="1"/>
  <c r="C58" i="2"/>
  <c r="D58" i="2"/>
  <c r="E58" i="2"/>
  <c r="F58" i="2"/>
  <c r="G58" i="2"/>
  <c r="B59" i="2"/>
  <c r="C59" i="2"/>
  <c r="D59" i="2"/>
  <c r="E59" i="2"/>
  <c r="F59" i="2"/>
  <c r="G59" i="2"/>
  <c r="B60" i="2"/>
  <c r="C60" i="2"/>
  <c r="D60" i="2"/>
  <c r="E60" i="2"/>
  <c r="F60" i="2"/>
  <c r="I60" i="2" s="1"/>
  <c r="G60" i="2"/>
  <c r="B61" i="2"/>
  <c r="C61" i="2"/>
  <c r="D61" i="2"/>
  <c r="E61" i="2"/>
  <c r="F61" i="2"/>
  <c r="G61" i="2"/>
  <c r="B62" i="2"/>
  <c r="C62" i="2"/>
  <c r="D62" i="2"/>
  <c r="E62" i="2"/>
  <c r="F62" i="2"/>
  <c r="G62" i="2"/>
  <c r="B63" i="2"/>
  <c r="C63" i="2"/>
  <c r="D63" i="2"/>
  <c r="I63" i="2" s="1"/>
  <c r="E63" i="2"/>
  <c r="F63" i="2"/>
  <c r="G63" i="2"/>
  <c r="B64" i="2"/>
  <c r="C64" i="2"/>
  <c r="D64" i="2"/>
  <c r="E64" i="2"/>
  <c r="F64" i="2"/>
  <c r="I64" i="2" s="1"/>
  <c r="G64" i="2"/>
  <c r="B65" i="2"/>
  <c r="C65" i="2"/>
  <c r="D65" i="2"/>
  <c r="E65" i="2"/>
  <c r="F65" i="2"/>
  <c r="G65" i="2"/>
  <c r="B66" i="2"/>
  <c r="C66" i="2"/>
  <c r="D66" i="2"/>
  <c r="E66" i="2"/>
  <c r="F66" i="2"/>
  <c r="G66" i="2"/>
  <c r="B67" i="2"/>
  <c r="C67" i="2"/>
  <c r="D67" i="2"/>
  <c r="I67" i="2" s="1"/>
  <c r="E67" i="2"/>
  <c r="F67" i="2"/>
  <c r="G67" i="2"/>
  <c r="B68" i="2"/>
  <c r="C68" i="2"/>
  <c r="D68" i="2"/>
  <c r="E68" i="2"/>
  <c r="F68" i="2"/>
  <c r="G68" i="2"/>
  <c r="B69" i="2"/>
  <c r="C69" i="2"/>
  <c r="D69" i="2"/>
  <c r="E69" i="2"/>
  <c r="F69" i="2"/>
  <c r="G69" i="2"/>
  <c r="B70" i="2"/>
  <c r="C70" i="2"/>
  <c r="D70" i="2"/>
  <c r="E70" i="2"/>
  <c r="F70" i="2"/>
  <c r="G70" i="2"/>
  <c r="B71" i="2"/>
  <c r="C71" i="2"/>
  <c r="D71" i="2"/>
  <c r="I71" i="2" s="1"/>
  <c r="E71" i="2"/>
  <c r="F71" i="2"/>
  <c r="G71" i="2"/>
  <c r="B72" i="2"/>
  <c r="C72" i="2"/>
  <c r="D72" i="2"/>
  <c r="E72" i="2"/>
  <c r="F72" i="2"/>
  <c r="I72" i="2" s="1"/>
  <c r="G72" i="2"/>
  <c r="B73" i="2"/>
  <c r="C73" i="2"/>
  <c r="D73" i="2"/>
  <c r="E73" i="2"/>
  <c r="F73" i="2"/>
  <c r="G73" i="2"/>
  <c r="B74" i="2"/>
  <c r="C74" i="2"/>
  <c r="D74" i="2"/>
  <c r="E74" i="2"/>
  <c r="F74" i="2"/>
  <c r="G74" i="2"/>
  <c r="B75" i="2"/>
  <c r="C75" i="2"/>
  <c r="D75" i="2"/>
  <c r="E75" i="2"/>
  <c r="F75" i="2"/>
  <c r="G75" i="2"/>
  <c r="B76" i="2"/>
  <c r="C76" i="2"/>
  <c r="D76" i="2"/>
  <c r="E76" i="2"/>
  <c r="F76" i="2"/>
  <c r="I76" i="2" s="1"/>
  <c r="G76" i="2"/>
  <c r="B77" i="2"/>
  <c r="C77" i="2"/>
  <c r="D77" i="2"/>
  <c r="E77" i="2"/>
  <c r="F77" i="2"/>
  <c r="G77" i="2"/>
  <c r="B78" i="2"/>
  <c r="I78" i="2" s="1"/>
  <c r="C78" i="2"/>
  <c r="D78" i="2"/>
  <c r="E78" i="2"/>
  <c r="F78" i="2"/>
  <c r="G78" i="2"/>
  <c r="B79" i="2"/>
  <c r="C79" i="2"/>
  <c r="D79" i="2"/>
  <c r="I79" i="2" s="1"/>
  <c r="E79" i="2"/>
  <c r="F79" i="2"/>
  <c r="G79" i="2"/>
  <c r="B80" i="2"/>
  <c r="C80" i="2"/>
  <c r="D80" i="2"/>
  <c r="E80" i="2"/>
  <c r="F80" i="2"/>
  <c r="I80" i="2" s="1"/>
  <c r="G80" i="2"/>
  <c r="B81" i="2"/>
  <c r="C81" i="2"/>
  <c r="D81" i="2"/>
  <c r="E81" i="2"/>
  <c r="F81" i="2"/>
  <c r="G81" i="2"/>
  <c r="B82" i="2"/>
  <c r="C82" i="2"/>
  <c r="D82" i="2"/>
  <c r="E82" i="2"/>
  <c r="F82" i="2"/>
  <c r="G82" i="2"/>
  <c r="B83" i="2"/>
  <c r="C83" i="2"/>
  <c r="D83" i="2"/>
  <c r="I83" i="2" s="1"/>
  <c r="E83" i="2"/>
  <c r="F83" i="2"/>
  <c r="G83" i="2"/>
  <c r="B84" i="2"/>
  <c r="C84" i="2"/>
  <c r="D84" i="2"/>
  <c r="E84" i="2"/>
  <c r="F84" i="2"/>
  <c r="G84" i="2"/>
  <c r="B85" i="2"/>
  <c r="C85" i="2"/>
  <c r="D85" i="2"/>
  <c r="E85" i="2"/>
  <c r="F85" i="2"/>
  <c r="G85" i="2"/>
  <c r="B86" i="2"/>
  <c r="I86" i="2" s="1"/>
  <c r="C86" i="2"/>
  <c r="D86" i="2"/>
  <c r="E86" i="2"/>
  <c r="F86" i="2"/>
  <c r="G86" i="2"/>
  <c r="B87" i="2"/>
  <c r="C87" i="2"/>
  <c r="D87" i="2"/>
  <c r="E87" i="2"/>
  <c r="F87" i="2"/>
  <c r="G87" i="2"/>
  <c r="B88" i="2"/>
  <c r="C88" i="2"/>
  <c r="D88" i="2"/>
  <c r="E88" i="2"/>
  <c r="F88" i="2"/>
  <c r="I88" i="2" s="1"/>
  <c r="G88" i="2"/>
  <c r="B89" i="2"/>
  <c r="C89" i="2"/>
  <c r="D89" i="2"/>
  <c r="E89" i="2"/>
  <c r="F89" i="2"/>
  <c r="G89" i="2"/>
  <c r="B90" i="2"/>
  <c r="I90" i="2" s="1"/>
  <c r="C90" i="2"/>
  <c r="D90" i="2"/>
  <c r="E90" i="2"/>
  <c r="F90" i="2"/>
  <c r="G90" i="2"/>
  <c r="B91" i="2"/>
  <c r="C91" i="2"/>
  <c r="D91" i="2"/>
  <c r="I91" i="2" s="1"/>
  <c r="E91" i="2"/>
  <c r="F91" i="2"/>
  <c r="G91" i="2"/>
  <c r="B92" i="2"/>
  <c r="C92" i="2"/>
  <c r="D92" i="2"/>
  <c r="E92" i="2"/>
  <c r="F92" i="2"/>
  <c r="G92" i="2"/>
  <c r="B93" i="2"/>
  <c r="C93" i="2"/>
  <c r="D93" i="2"/>
  <c r="E93" i="2"/>
  <c r="F93" i="2"/>
  <c r="G93" i="2"/>
  <c r="B94" i="2"/>
  <c r="C94" i="2"/>
  <c r="D94" i="2"/>
  <c r="E94" i="2"/>
  <c r="F94" i="2"/>
  <c r="G94" i="2"/>
  <c r="B95" i="2"/>
  <c r="C95" i="2"/>
  <c r="D95" i="2"/>
  <c r="I95" i="2" s="1"/>
  <c r="E95" i="2"/>
  <c r="F95" i="2"/>
  <c r="G95" i="2"/>
  <c r="B96" i="2"/>
  <c r="C96" i="2"/>
  <c r="D96" i="2"/>
  <c r="E96" i="2"/>
  <c r="F96" i="2"/>
  <c r="I96" i="2" s="1"/>
  <c r="G96" i="2"/>
  <c r="B97" i="2"/>
  <c r="C97" i="2"/>
  <c r="D97" i="2"/>
  <c r="E97" i="2"/>
  <c r="F97" i="2"/>
  <c r="G97" i="2"/>
  <c r="B98" i="2"/>
  <c r="C98" i="2"/>
  <c r="D98" i="2"/>
  <c r="E98" i="2"/>
  <c r="F98" i="2"/>
  <c r="G98" i="2"/>
  <c r="B99" i="2"/>
  <c r="C99" i="2"/>
  <c r="D99" i="2"/>
  <c r="I99" i="2" s="1"/>
  <c r="E99" i="2"/>
  <c r="F99" i="2"/>
  <c r="G99" i="2"/>
  <c r="B100" i="2"/>
  <c r="C100" i="2"/>
  <c r="D100" i="2"/>
  <c r="E100" i="2"/>
  <c r="F100" i="2"/>
  <c r="I100" i="2" s="1"/>
  <c r="G100" i="2"/>
  <c r="B101" i="2"/>
  <c r="C101" i="2"/>
  <c r="D101" i="2"/>
  <c r="E101" i="2"/>
  <c r="F101" i="2"/>
  <c r="G101" i="2"/>
  <c r="B102" i="2"/>
  <c r="I102" i="2" s="1"/>
  <c r="C102" i="2"/>
  <c r="D102" i="2"/>
  <c r="E102" i="2"/>
  <c r="F102" i="2"/>
  <c r="G102" i="2"/>
  <c r="B103" i="2"/>
  <c r="C103" i="2"/>
  <c r="D103" i="2"/>
  <c r="I103" i="2" s="1"/>
  <c r="E103" i="2"/>
  <c r="F103" i="2"/>
  <c r="G103" i="2"/>
  <c r="B104" i="2"/>
  <c r="C104" i="2"/>
  <c r="D104" i="2"/>
  <c r="E104" i="2"/>
  <c r="F104" i="2"/>
  <c r="G104" i="2"/>
  <c r="B105" i="2"/>
  <c r="C105" i="2"/>
  <c r="D105" i="2"/>
  <c r="E105" i="2"/>
  <c r="F105" i="2"/>
  <c r="G105" i="2"/>
  <c r="B106" i="2"/>
  <c r="C106" i="2"/>
  <c r="D106" i="2"/>
  <c r="E106" i="2"/>
  <c r="F106" i="2"/>
  <c r="G106" i="2"/>
  <c r="B107" i="2"/>
  <c r="C107" i="2"/>
  <c r="D107" i="2"/>
  <c r="I107" i="2" s="1"/>
  <c r="E107" i="2"/>
  <c r="F107" i="2"/>
  <c r="G107" i="2"/>
  <c r="B108" i="2"/>
  <c r="C108" i="2"/>
  <c r="D108" i="2"/>
  <c r="E108" i="2"/>
  <c r="F108" i="2"/>
  <c r="G108" i="2"/>
  <c r="B109" i="2"/>
  <c r="C109" i="2"/>
  <c r="D109" i="2"/>
  <c r="E109" i="2"/>
  <c r="F109" i="2"/>
  <c r="G109" i="2"/>
  <c r="B110" i="2"/>
  <c r="I110" i="2" s="1"/>
  <c r="C110" i="2"/>
  <c r="D110" i="2"/>
  <c r="E110" i="2"/>
  <c r="F110" i="2"/>
  <c r="G110" i="2"/>
  <c r="B111" i="2"/>
  <c r="C111" i="2"/>
  <c r="D111" i="2"/>
  <c r="E111" i="2"/>
  <c r="F111" i="2"/>
  <c r="G111" i="2"/>
  <c r="B112" i="2"/>
  <c r="C112" i="2"/>
  <c r="D112" i="2"/>
  <c r="E112" i="2"/>
  <c r="F112" i="2"/>
  <c r="I112" i="2" s="1"/>
  <c r="G112" i="2"/>
  <c r="B113" i="2"/>
  <c r="C113" i="2"/>
  <c r="D113" i="2"/>
  <c r="E113" i="2"/>
  <c r="F113" i="2"/>
  <c r="G113" i="2"/>
  <c r="B114" i="2"/>
  <c r="I114" i="2" s="1"/>
  <c r="C114" i="2"/>
  <c r="D114" i="2"/>
  <c r="E114" i="2"/>
  <c r="F114" i="2"/>
  <c r="G114" i="2"/>
  <c r="B115" i="2"/>
  <c r="C115" i="2"/>
  <c r="D115" i="2"/>
  <c r="E115" i="2"/>
  <c r="F115" i="2"/>
  <c r="G115" i="2"/>
  <c r="B116" i="2"/>
  <c r="C116" i="2"/>
  <c r="D116" i="2"/>
  <c r="E116" i="2"/>
  <c r="F116" i="2"/>
  <c r="I116" i="2" s="1"/>
  <c r="G116" i="2"/>
  <c r="B117" i="2"/>
  <c r="C117" i="2"/>
  <c r="D117" i="2"/>
  <c r="E117" i="2"/>
  <c r="F117" i="2"/>
  <c r="G117" i="2"/>
  <c r="B118" i="2"/>
  <c r="C118" i="2"/>
  <c r="D118" i="2"/>
  <c r="E118" i="2"/>
  <c r="F118" i="2"/>
  <c r="G118" i="2"/>
  <c r="B119" i="2"/>
  <c r="C119" i="2"/>
  <c r="D119" i="2"/>
  <c r="E119" i="2"/>
  <c r="F119" i="2"/>
  <c r="G119" i="2"/>
  <c r="B120" i="2"/>
  <c r="C120" i="2"/>
  <c r="D120" i="2"/>
  <c r="E120" i="2"/>
  <c r="F120" i="2"/>
  <c r="I120" i="2" s="1"/>
  <c r="G120" i="2"/>
  <c r="B121" i="2"/>
  <c r="C121" i="2"/>
  <c r="D121" i="2"/>
  <c r="E121" i="2"/>
  <c r="F121" i="2"/>
  <c r="G121" i="2"/>
  <c r="B122" i="2"/>
  <c r="I122" i="2" s="1"/>
  <c r="C122" i="2"/>
  <c r="D122" i="2"/>
  <c r="E122" i="2"/>
  <c r="F122" i="2"/>
  <c r="G122" i="2"/>
  <c r="B123" i="2"/>
  <c r="C123" i="2"/>
  <c r="D123" i="2"/>
  <c r="I123" i="2" s="1"/>
  <c r="E123" i="2"/>
  <c r="F123" i="2"/>
  <c r="G123" i="2"/>
  <c r="B124" i="2"/>
  <c r="C124" i="2"/>
  <c r="D124" i="2"/>
  <c r="E124" i="2"/>
  <c r="F124" i="2"/>
  <c r="I124" i="2" s="1"/>
  <c r="G124" i="2"/>
  <c r="B125" i="2"/>
  <c r="C125" i="2"/>
  <c r="D125" i="2"/>
  <c r="E125" i="2"/>
  <c r="F125" i="2"/>
  <c r="G125" i="2"/>
  <c r="B126" i="2"/>
  <c r="C126" i="2"/>
  <c r="D126" i="2"/>
  <c r="E126" i="2"/>
  <c r="F126" i="2"/>
  <c r="G126" i="2"/>
  <c r="B127" i="2"/>
  <c r="C127" i="2"/>
  <c r="D127" i="2"/>
  <c r="I127" i="2" s="1"/>
  <c r="E127" i="2"/>
  <c r="F127" i="2"/>
  <c r="G127" i="2"/>
  <c r="B128" i="2"/>
  <c r="C128" i="2"/>
  <c r="D128" i="2"/>
  <c r="E128" i="2"/>
  <c r="F128" i="2"/>
  <c r="G128" i="2"/>
  <c r="B129" i="2"/>
  <c r="C129" i="2"/>
  <c r="D129" i="2"/>
  <c r="E129" i="2"/>
  <c r="F129" i="2"/>
  <c r="G129" i="2"/>
  <c r="B130" i="2"/>
  <c r="I130" i="2" s="1"/>
  <c r="C130" i="2"/>
  <c r="D130" i="2"/>
  <c r="E130" i="2"/>
  <c r="F130" i="2"/>
  <c r="G130" i="2"/>
  <c r="B131" i="2"/>
  <c r="C131" i="2"/>
  <c r="D131" i="2"/>
  <c r="I131" i="2" s="1"/>
  <c r="E131" i="2"/>
  <c r="F131" i="2"/>
  <c r="G131" i="2"/>
  <c r="B132" i="2"/>
  <c r="C132" i="2"/>
  <c r="D132" i="2"/>
  <c r="E132" i="2"/>
  <c r="F132" i="2"/>
  <c r="I132" i="2" s="1"/>
  <c r="G132" i="2"/>
  <c r="B133" i="2"/>
  <c r="C133" i="2"/>
  <c r="D133" i="2"/>
  <c r="E133" i="2"/>
  <c r="F133" i="2"/>
  <c r="G133" i="2"/>
  <c r="B134" i="2"/>
  <c r="C134" i="2"/>
  <c r="D134" i="2"/>
  <c r="E134" i="2"/>
  <c r="F134" i="2"/>
  <c r="G134" i="2"/>
  <c r="B135" i="2"/>
  <c r="C135" i="2"/>
  <c r="D135" i="2"/>
  <c r="I135" i="2" s="1"/>
  <c r="E135" i="2"/>
  <c r="F135" i="2"/>
  <c r="G135" i="2"/>
  <c r="B136" i="2"/>
  <c r="C136" i="2"/>
  <c r="D136" i="2"/>
  <c r="E136" i="2"/>
  <c r="F136" i="2"/>
  <c r="I136" i="2" s="1"/>
  <c r="G136" i="2"/>
  <c r="B137" i="2"/>
  <c r="C137" i="2"/>
  <c r="D137" i="2"/>
  <c r="E137" i="2"/>
  <c r="F137" i="2"/>
  <c r="G137" i="2"/>
  <c r="B138" i="2"/>
  <c r="I138" i="2" s="1"/>
  <c r="C138" i="2"/>
  <c r="D138" i="2"/>
  <c r="E138" i="2"/>
  <c r="F138" i="2"/>
  <c r="G138" i="2"/>
  <c r="B139" i="2"/>
  <c r="C139" i="2"/>
  <c r="D139" i="2"/>
  <c r="I139" i="2" s="1"/>
  <c r="E139" i="2"/>
  <c r="F139" i="2"/>
  <c r="G139" i="2"/>
  <c r="B140" i="2"/>
  <c r="C140" i="2"/>
  <c r="D140" i="2"/>
  <c r="E140" i="2"/>
  <c r="F140" i="2"/>
  <c r="G140" i="2"/>
  <c r="B141" i="2"/>
  <c r="C141" i="2"/>
  <c r="D141" i="2"/>
  <c r="E141" i="2"/>
  <c r="F141" i="2"/>
  <c r="G141" i="2"/>
  <c r="B142" i="2"/>
  <c r="I142" i="2" s="1"/>
  <c r="C142" i="2"/>
  <c r="D142" i="2"/>
  <c r="E142" i="2"/>
  <c r="F142" i="2"/>
  <c r="G142" i="2"/>
  <c r="B143" i="2"/>
  <c r="C143" i="2"/>
  <c r="D143" i="2"/>
  <c r="E143" i="2"/>
  <c r="F143" i="2"/>
  <c r="G143" i="2"/>
  <c r="B144" i="2"/>
  <c r="C144" i="2"/>
  <c r="D144" i="2"/>
  <c r="E144" i="2"/>
  <c r="F144" i="2"/>
  <c r="I144" i="2" s="1"/>
  <c r="G144" i="2"/>
  <c r="B145" i="2"/>
  <c r="C145" i="2"/>
  <c r="D145" i="2"/>
  <c r="E145" i="2"/>
  <c r="F145" i="2"/>
  <c r="G145" i="2"/>
  <c r="B146" i="2"/>
  <c r="I146" i="2" s="1"/>
  <c r="C146" i="2"/>
  <c r="D146" i="2"/>
  <c r="E146" i="2"/>
  <c r="F146" i="2"/>
  <c r="G146" i="2"/>
  <c r="B147" i="2"/>
  <c r="C147" i="2"/>
  <c r="D147" i="2"/>
  <c r="E147" i="2"/>
  <c r="F147" i="2"/>
  <c r="G147" i="2"/>
  <c r="B148" i="2"/>
  <c r="C148" i="2"/>
  <c r="D148" i="2"/>
  <c r="E148" i="2"/>
  <c r="F148" i="2"/>
  <c r="I148" i="2" s="1"/>
  <c r="G148" i="2"/>
  <c r="B149" i="2"/>
  <c r="C149" i="2"/>
  <c r="D149" i="2"/>
  <c r="E149" i="2"/>
  <c r="F149" i="2"/>
  <c r="G149" i="2"/>
  <c r="B150" i="2"/>
  <c r="C150" i="2"/>
  <c r="D150" i="2"/>
  <c r="E150" i="2"/>
  <c r="F150" i="2"/>
  <c r="G150" i="2"/>
  <c r="B151" i="2"/>
  <c r="C151" i="2"/>
  <c r="D151" i="2"/>
  <c r="E151" i="2"/>
  <c r="F151" i="2"/>
  <c r="G151" i="2"/>
  <c r="B152" i="2"/>
  <c r="C152" i="2"/>
  <c r="D152" i="2"/>
  <c r="E152" i="2"/>
  <c r="F152" i="2"/>
  <c r="G152" i="2"/>
  <c r="B153" i="2"/>
  <c r="C153" i="2"/>
  <c r="D153" i="2"/>
  <c r="E153" i="2"/>
  <c r="F153" i="2"/>
  <c r="G153" i="2"/>
  <c r="B154" i="2"/>
  <c r="I154" i="2" s="1"/>
  <c r="C154" i="2"/>
  <c r="D154" i="2"/>
  <c r="E154" i="2"/>
  <c r="F154" i="2"/>
  <c r="G154" i="2"/>
  <c r="B155" i="2"/>
  <c r="C155" i="2"/>
  <c r="D155" i="2"/>
  <c r="I155" i="2" s="1"/>
  <c r="E155" i="2"/>
  <c r="F155" i="2"/>
  <c r="G155" i="2"/>
  <c r="B156" i="2"/>
  <c r="C156" i="2"/>
  <c r="D156" i="2"/>
  <c r="E156" i="2"/>
  <c r="F156" i="2"/>
  <c r="I156" i="2" s="1"/>
  <c r="G156" i="2"/>
  <c r="B157" i="2"/>
  <c r="C157" i="2"/>
  <c r="D157" i="2"/>
  <c r="E157" i="2"/>
  <c r="F157" i="2"/>
  <c r="G157" i="2"/>
  <c r="B158" i="2"/>
  <c r="C158" i="2"/>
  <c r="D158" i="2"/>
  <c r="E158" i="2"/>
  <c r="F158" i="2"/>
  <c r="G158" i="2"/>
  <c r="B159" i="2"/>
  <c r="C159" i="2"/>
  <c r="D159" i="2"/>
  <c r="I159" i="2" s="1"/>
  <c r="E159" i="2"/>
  <c r="F159" i="2"/>
  <c r="G159" i="2"/>
  <c r="B160" i="2"/>
  <c r="C160" i="2"/>
  <c r="D160" i="2"/>
  <c r="E160" i="2"/>
  <c r="F160" i="2"/>
  <c r="I160" i="2" s="1"/>
  <c r="G160" i="2"/>
  <c r="B161" i="2"/>
  <c r="C161" i="2"/>
  <c r="D161" i="2"/>
  <c r="E161" i="2"/>
  <c r="F161" i="2"/>
  <c r="G161" i="2"/>
  <c r="B162" i="2"/>
  <c r="C162" i="2"/>
  <c r="D162" i="2"/>
  <c r="E162" i="2"/>
  <c r="F162" i="2"/>
  <c r="G162" i="2"/>
  <c r="B163" i="2"/>
  <c r="C163" i="2"/>
  <c r="D163" i="2"/>
  <c r="I163" i="2" s="1"/>
  <c r="E163" i="2"/>
  <c r="F163" i="2"/>
  <c r="G163" i="2"/>
  <c r="B164" i="2"/>
  <c r="C164" i="2"/>
  <c r="D164" i="2"/>
  <c r="E164" i="2"/>
  <c r="F164" i="2"/>
  <c r="I164" i="2" s="1"/>
  <c r="G164" i="2"/>
  <c r="B165" i="2"/>
  <c r="C165" i="2"/>
  <c r="D165" i="2"/>
  <c r="E165" i="2"/>
  <c r="F165" i="2"/>
  <c r="G165" i="2"/>
  <c r="B166" i="2"/>
  <c r="C166" i="2"/>
  <c r="D166" i="2"/>
  <c r="E166" i="2"/>
  <c r="F166" i="2"/>
  <c r="G166" i="2"/>
  <c r="B167" i="2"/>
  <c r="C167" i="2"/>
  <c r="D167" i="2"/>
  <c r="I167" i="2" s="1"/>
  <c r="E167" i="2"/>
  <c r="F167" i="2"/>
  <c r="G167" i="2"/>
  <c r="B168" i="2"/>
  <c r="C168" i="2"/>
  <c r="D168" i="2"/>
  <c r="E168" i="2"/>
  <c r="F168" i="2"/>
  <c r="I168" i="2" s="1"/>
  <c r="G168" i="2"/>
  <c r="B169" i="2"/>
  <c r="C169" i="2"/>
  <c r="D169" i="2"/>
  <c r="E169" i="2"/>
  <c r="F169" i="2"/>
  <c r="G169" i="2"/>
  <c r="B170" i="2"/>
  <c r="C170" i="2"/>
  <c r="D170" i="2"/>
  <c r="E170" i="2"/>
  <c r="F170" i="2"/>
  <c r="G170" i="2"/>
  <c r="B171" i="2"/>
  <c r="C171" i="2"/>
  <c r="D171" i="2"/>
  <c r="I171" i="2" s="1"/>
  <c r="E171" i="2"/>
  <c r="F171" i="2"/>
  <c r="G171" i="2"/>
  <c r="B172" i="2"/>
  <c r="C172" i="2"/>
  <c r="D172" i="2"/>
  <c r="E172" i="2"/>
  <c r="F172" i="2"/>
  <c r="G172" i="2"/>
  <c r="B173" i="2"/>
  <c r="C173" i="2"/>
  <c r="D173" i="2"/>
  <c r="E173" i="2"/>
  <c r="F173" i="2"/>
  <c r="G173" i="2"/>
  <c r="B174" i="2"/>
  <c r="C174" i="2"/>
  <c r="D174" i="2"/>
  <c r="E174" i="2"/>
  <c r="F174" i="2"/>
  <c r="G174" i="2"/>
  <c r="B175" i="2"/>
  <c r="C175" i="2"/>
  <c r="D175" i="2"/>
  <c r="I175" i="2" s="1"/>
  <c r="E175" i="2"/>
  <c r="F175" i="2"/>
  <c r="G175" i="2"/>
  <c r="B176" i="2"/>
  <c r="C176" i="2"/>
  <c r="D176" i="2"/>
  <c r="E176" i="2"/>
  <c r="F176" i="2"/>
  <c r="G176" i="2"/>
  <c r="B177" i="2"/>
  <c r="C177" i="2"/>
  <c r="D177" i="2"/>
  <c r="E177" i="2"/>
  <c r="F177" i="2"/>
  <c r="G177" i="2"/>
  <c r="B178" i="2"/>
  <c r="C178" i="2"/>
  <c r="D178" i="2"/>
  <c r="E178" i="2"/>
  <c r="F178" i="2"/>
  <c r="G178" i="2"/>
  <c r="B179" i="2"/>
  <c r="C179" i="2"/>
  <c r="D179" i="2"/>
  <c r="I179" i="2" s="1"/>
  <c r="E179" i="2"/>
  <c r="F179" i="2"/>
  <c r="G179" i="2"/>
  <c r="B180" i="2"/>
  <c r="C180" i="2"/>
  <c r="D180" i="2"/>
  <c r="E180" i="2"/>
  <c r="F180" i="2"/>
  <c r="I180" i="2" s="1"/>
  <c r="G180" i="2"/>
  <c r="B181" i="2"/>
  <c r="C181" i="2"/>
  <c r="D181" i="2"/>
  <c r="E181" i="2"/>
  <c r="F181" i="2"/>
  <c r="G181" i="2"/>
  <c r="B182" i="2"/>
  <c r="I182" i="2" s="1"/>
  <c r="C182" i="2"/>
  <c r="D182" i="2"/>
  <c r="E182" i="2"/>
  <c r="F182" i="2"/>
  <c r="G182" i="2"/>
  <c r="B183" i="2"/>
  <c r="C183" i="2"/>
  <c r="D183" i="2"/>
  <c r="E183" i="2"/>
  <c r="F183" i="2"/>
  <c r="G183" i="2"/>
  <c r="B184" i="2"/>
  <c r="C184" i="2"/>
  <c r="D184" i="2"/>
  <c r="E184" i="2"/>
  <c r="F184" i="2"/>
  <c r="I184" i="2" s="1"/>
  <c r="G184" i="2"/>
  <c r="B185" i="2"/>
  <c r="C185" i="2"/>
  <c r="D185" i="2"/>
  <c r="E185" i="2"/>
  <c r="F185" i="2"/>
  <c r="G185" i="2"/>
  <c r="B186" i="2"/>
  <c r="C186" i="2"/>
  <c r="D186" i="2"/>
  <c r="E186" i="2"/>
  <c r="F186" i="2"/>
  <c r="G186" i="2"/>
  <c r="B187" i="2"/>
  <c r="C187" i="2"/>
  <c r="D187" i="2"/>
  <c r="I187" i="2" s="1"/>
  <c r="E187" i="2"/>
  <c r="F187" i="2"/>
  <c r="G187" i="2"/>
  <c r="B188" i="2"/>
  <c r="C188" i="2"/>
  <c r="D188" i="2"/>
  <c r="E188" i="2"/>
  <c r="F188" i="2"/>
  <c r="I188" i="2" s="1"/>
  <c r="G188" i="2"/>
  <c r="B189" i="2"/>
  <c r="C189" i="2"/>
  <c r="D189" i="2"/>
  <c r="E189" i="2"/>
  <c r="F189" i="2"/>
  <c r="G189" i="2"/>
  <c r="B190" i="2"/>
  <c r="I190" i="2" s="1"/>
  <c r="C190" i="2"/>
  <c r="D190" i="2"/>
  <c r="E190" i="2"/>
  <c r="F190" i="2"/>
  <c r="G190" i="2"/>
  <c r="B191" i="2"/>
  <c r="C191" i="2"/>
  <c r="D191" i="2"/>
  <c r="E191" i="2"/>
  <c r="F191" i="2"/>
  <c r="G191" i="2"/>
  <c r="B192" i="2"/>
  <c r="C192" i="2"/>
  <c r="D192" i="2"/>
  <c r="E192" i="2"/>
  <c r="F192" i="2"/>
  <c r="I192" i="2" s="1"/>
  <c r="G192" i="2"/>
  <c r="B193" i="2"/>
  <c r="C193" i="2"/>
  <c r="D193" i="2"/>
  <c r="E193" i="2"/>
  <c r="F193" i="2"/>
  <c r="G193" i="2"/>
  <c r="B194" i="2"/>
  <c r="C194" i="2"/>
  <c r="D194" i="2"/>
  <c r="E194" i="2"/>
  <c r="F194" i="2"/>
  <c r="G194" i="2"/>
  <c r="B195" i="2"/>
  <c r="C195" i="2"/>
  <c r="D195" i="2"/>
  <c r="I195" i="2" s="1"/>
  <c r="E195" i="2"/>
  <c r="F195" i="2"/>
  <c r="G195" i="2"/>
  <c r="B196" i="2"/>
  <c r="C196" i="2"/>
  <c r="D196" i="2"/>
  <c r="E196" i="2"/>
  <c r="F196" i="2"/>
  <c r="I196" i="2" s="1"/>
  <c r="G196" i="2"/>
  <c r="B197" i="2"/>
  <c r="C197" i="2"/>
  <c r="D197" i="2"/>
  <c r="E197" i="2"/>
  <c r="F197" i="2"/>
  <c r="G197" i="2"/>
  <c r="B198" i="2"/>
  <c r="I198" i="2" s="1"/>
  <c r="C198" i="2"/>
  <c r="D198" i="2"/>
  <c r="E198" i="2"/>
  <c r="F198" i="2"/>
  <c r="G198" i="2"/>
  <c r="B199" i="2"/>
  <c r="C199" i="2"/>
  <c r="D199" i="2"/>
  <c r="I199" i="2" s="1"/>
  <c r="E199" i="2"/>
  <c r="F199" i="2"/>
  <c r="G199" i="2"/>
  <c r="B200" i="2"/>
  <c r="C200" i="2"/>
  <c r="D200" i="2"/>
  <c r="E200" i="2"/>
  <c r="F200" i="2"/>
  <c r="I200" i="2" s="1"/>
  <c r="G200" i="2"/>
  <c r="B201" i="2"/>
  <c r="C201" i="2"/>
  <c r="D201" i="2"/>
  <c r="E201" i="2"/>
  <c r="F201" i="2"/>
  <c r="G201" i="2"/>
  <c r="B202" i="2"/>
  <c r="C202" i="2"/>
  <c r="D202" i="2"/>
  <c r="E202" i="2"/>
  <c r="F202" i="2"/>
  <c r="G202" i="2"/>
  <c r="B203" i="2"/>
  <c r="C203" i="2"/>
  <c r="D203" i="2"/>
  <c r="E203" i="2"/>
  <c r="F203" i="2"/>
  <c r="G203" i="2"/>
  <c r="B204" i="2"/>
  <c r="C204" i="2"/>
  <c r="D204" i="2"/>
  <c r="E204" i="2"/>
  <c r="F204" i="2"/>
  <c r="I204" i="2" s="1"/>
  <c r="G204" i="2"/>
  <c r="B205" i="2"/>
  <c r="C205" i="2"/>
  <c r="D205" i="2"/>
  <c r="E205" i="2"/>
  <c r="F205" i="2"/>
  <c r="G205" i="2"/>
  <c r="B206" i="2"/>
  <c r="C206" i="2"/>
  <c r="D206" i="2"/>
  <c r="E206" i="2"/>
  <c r="F206" i="2"/>
  <c r="G206" i="2"/>
  <c r="B207" i="2"/>
  <c r="C207" i="2"/>
  <c r="D207" i="2"/>
  <c r="I207" i="2" s="1"/>
  <c r="E207" i="2"/>
  <c r="F207" i="2"/>
  <c r="G207" i="2"/>
  <c r="B208" i="2"/>
  <c r="C208" i="2"/>
  <c r="D208" i="2"/>
  <c r="E208" i="2"/>
  <c r="F208" i="2"/>
  <c r="I208" i="2" s="1"/>
  <c r="G208" i="2"/>
  <c r="B209" i="2"/>
  <c r="C209" i="2"/>
  <c r="D209" i="2"/>
  <c r="E209" i="2"/>
  <c r="F209" i="2"/>
  <c r="G209" i="2"/>
  <c r="B210" i="2"/>
  <c r="I210" i="2" s="1"/>
  <c r="C210" i="2"/>
  <c r="D210" i="2"/>
  <c r="E210" i="2"/>
  <c r="F210" i="2"/>
  <c r="G210" i="2"/>
  <c r="B211" i="2"/>
  <c r="C211" i="2"/>
  <c r="D211" i="2"/>
  <c r="E211" i="2"/>
  <c r="F211" i="2"/>
  <c r="G211" i="2"/>
  <c r="B212" i="2"/>
  <c r="C212" i="2"/>
  <c r="D212" i="2"/>
  <c r="E212" i="2"/>
  <c r="F212" i="2"/>
  <c r="I212" i="2" s="1"/>
  <c r="G212" i="2"/>
  <c r="B213" i="2"/>
  <c r="C213" i="2"/>
  <c r="D213" i="2"/>
  <c r="E213" i="2"/>
  <c r="F213" i="2"/>
  <c r="G213" i="2"/>
  <c r="B214" i="2"/>
  <c r="I214" i="2" s="1"/>
  <c r="C214" i="2"/>
  <c r="D214" i="2"/>
  <c r="E214" i="2"/>
  <c r="F214" i="2"/>
  <c r="G214" i="2"/>
  <c r="B215" i="2"/>
  <c r="C215" i="2"/>
  <c r="D215" i="2"/>
  <c r="I215" i="2" s="1"/>
  <c r="E215" i="2"/>
  <c r="F215" i="2"/>
  <c r="G215" i="2"/>
  <c r="B216" i="2"/>
  <c r="C216" i="2"/>
  <c r="D216" i="2"/>
  <c r="E216" i="2"/>
  <c r="F216" i="2"/>
  <c r="I216" i="2" s="1"/>
  <c r="G216" i="2"/>
  <c r="B217" i="2"/>
  <c r="C217" i="2"/>
  <c r="D217" i="2"/>
  <c r="E217" i="2"/>
  <c r="F217" i="2"/>
  <c r="G217" i="2"/>
  <c r="B218" i="2"/>
  <c r="C218" i="2"/>
  <c r="D218" i="2"/>
  <c r="E218" i="2"/>
  <c r="F218" i="2"/>
  <c r="G218" i="2"/>
  <c r="B219" i="2"/>
  <c r="C219" i="2"/>
  <c r="D219" i="2"/>
  <c r="I219" i="2" s="1"/>
  <c r="E219" i="2"/>
  <c r="F219" i="2"/>
  <c r="G219" i="2"/>
  <c r="B220" i="2"/>
  <c r="C220" i="2"/>
  <c r="D220" i="2"/>
  <c r="E220" i="2"/>
  <c r="F220" i="2"/>
  <c r="G220" i="2"/>
  <c r="B221" i="2"/>
  <c r="C221" i="2"/>
  <c r="D221" i="2"/>
  <c r="E221" i="2"/>
  <c r="F221" i="2"/>
  <c r="G221" i="2"/>
  <c r="B222" i="2"/>
  <c r="I222" i="2" s="1"/>
  <c r="C222" i="2"/>
  <c r="D222" i="2"/>
  <c r="E222" i="2"/>
  <c r="F222" i="2"/>
  <c r="G222" i="2"/>
  <c r="B223" i="2"/>
  <c r="C223" i="2"/>
  <c r="D223" i="2"/>
  <c r="I223" i="2" s="1"/>
  <c r="E223" i="2"/>
  <c r="F223" i="2"/>
  <c r="G223" i="2"/>
  <c r="B224" i="2"/>
  <c r="C224" i="2"/>
  <c r="D224" i="2"/>
  <c r="E224" i="2"/>
  <c r="F224" i="2"/>
  <c r="I224" i="2" s="1"/>
  <c r="G224" i="2"/>
  <c r="B225" i="2"/>
  <c r="C225" i="2"/>
  <c r="D225" i="2"/>
  <c r="E225" i="2"/>
  <c r="F225" i="2"/>
  <c r="G225" i="2"/>
  <c r="B226" i="2"/>
  <c r="C226" i="2"/>
  <c r="D226" i="2"/>
  <c r="E226" i="2"/>
  <c r="F226" i="2"/>
  <c r="G226" i="2"/>
  <c r="B227" i="2"/>
  <c r="C227" i="2"/>
  <c r="D227" i="2"/>
  <c r="I227" i="2" s="1"/>
  <c r="E227" i="2"/>
  <c r="F227" i="2"/>
  <c r="G227" i="2"/>
  <c r="B228" i="2"/>
  <c r="C228" i="2"/>
  <c r="D228" i="2"/>
  <c r="E228" i="2"/>
  <c r="F228" i="2"/>
  <c r="I228" i="2" s="1"/>
  <c r="G228" i="2"/>
  <c r="B229" i="2"/>
  <c r="C229" i="2"/>
  <c r="D229" i="2"/>
  <c r="E229" i="2"/>
  <c r="F229" i="2"/>
  <c r="G229" i="2"/>
  <c r="B230" i="2"/>
  <c r="C230" i="2"/>
  <c r="D230" i="2"/>
  <c r="E230" i="2"/>
  <c r="F230" i="2"/>
  <c r="G230" i="2"/>
  <c r="B231" i="2"/>
  <c r="C231" i="2"/>
  <c r="D231" i="2"/>
  <c r="E231" i="2"/>
  <c r="F231" i="2"/>
  <c r="G231" i="2"/>
  <c r="B232" i="2"/>
  <c r="C232" i="2"/>
  <c r="D232" i="2"/>
  <c r="E232" i="2"/>
  <c r="F232" i="2"/>
  <c r="I232" i="2" s="1"/>
  <c r="G232" i="2"/>
  <c r="B233" i="2"/>
  <c r="C233" i="2"/>
  <c r="D233" i="2"/>
  <c r="E233" i="2"/>
  <c r="F233" i="2"/>
  <c r="G233" i="2"/>
  <c r="B234" i="2"/>
  <c r="C234" i="2"/>
  <c r="D234" i="2"/>
  <c r="E234" i="2"/>
  <c r="F234" i="2"/>
  <c r="G234" i="2"/>
  <c r="B235" i="2"/>
  <c r="C235" i="2"/>
  <c r="D235" i="2"/>
  <c r="I235" i="2" s="1"/>
  <c r="E235" i="2"/>
  <c r="F235" i="2"/>
  <c r="G235" i="2"/>
  <c r="B236" i="2"/>
  <c r="C236" i="2"/>
  <c r="D236" i="2"/>
  <c r="E236" i="2"/>
  <c r="F236" i="2"/>
  <c r="I236" i="2" s="1"/>
  <c r="G236" i="2"/>
  <c r="B237" i="2"/>
  <c r="C237" i="2"/>
  <c r="D237" i="2"/>
  <c r="E237" i="2"/>
  <c r="F237" i="2"/>
  <c r="G237" i="2"/>
  <c r="B238" i="2"/>
  <c r="I238" i="2" s="1"/>
  <c r="C238" i="2"/>
  <c r="D238" i="2"/>
  <c r="E238" i="2"/>
  <c r="F238" i="2"/>
  <c r="G238" i="2"/>
  <c r="B239" i="2"/>
  <c r="C239" i="2"/>
  <c r="D239" i="2"/>
  <c r="I239" i="2" s="1"/>
  <c r="E239" i="2"/>
  <c r="F239" i="2"/>
  <c r="G239" i="2"/>
  <c r="B240" i="2"/>
  <c r="C240" i="2"/>
  <c r="D240" i="2"/>
  <c r="E240" i="2"/>
  <c r="F240" i="2"/>
  <c r="I240" i="2" s="1"/>
  <c r="G240" i="2"/>
  <c r="B241" i="2"/>
  <c r="C241" i="2"/>
  <c r="D241" i="2"/>
  <c r="E241" i="2"/>
  <c r="F241" i="2"/>
  <c r="G241" i="2"/>
  <c r="B242" i="2"/>
  <c r="C242" i="2"/>
  <c r="D242" i="2"/>
  <c r="E242" i="2"/>
  <c r="F242" i="2"/>
  <c r="G242" i="2"/>
  <c r="B243" i="2"/>
  <c r="C243" i="2"/>
  <c r="D243" i="2"/>
  <c r="I243" i="2" s="1"/>
  <c r="E243" i="2"/>
  <c r="F243" i="2"/>
  <c r="G243" i="2"/>
  <c r="B244" i="2"/>
  <c r="C244" i="2"/>
  <c r="D244" i="2"/>
  <c r="E244" i="2"/>
  <c r="F244" i="2"/>
  <c r="G244" i="2"/>
  <c r="B245" i="2"/>
  <c r="C245" i="2"/>
  <c r="D245" i="2"/>
  <c r="E245" i="2"/>
  <c r="F245" i="2"/>
  <c r="G245" i="2"/>
  <c r="B246" i="2"/>
  <c r="C246" i="2"/>
  <c r="D246" i="2"/>
  <c r="E246" i="2"/>
  <c r="F246" i="2"/>
  <c r="G246" i="2"/>
  <c r="B247" i="2"/>
  <c r="C247" i="2"/>
  <c r="D247" i="2"/>
  <c r="E247" i="2"/>
  <c r="F247" i="2"/>
  <c r="G247" i="2"/>
  <c r="B248" i="2"/>
  <c r="C248" i="2"/>
  <c r="D248" i="2"/>
  <c r="E248" i="2"/>
  <c r="F248" i="2"/>
  <c r="G248" i="2"/>
  <c r="B249" i="2"/>
  <c r="C249" i="2"/>
  <c r="D249" i="2"/>
  <c r="E249" i="2"/>
  <c r="F249" i="2"/>
  <c r="G249" i="2"/>
  <c r="B250" i="2"/>
  <c r="C250" i="2"/>
  <c r="D250" i="2"/>
  <c r="E250" i="2"/>
  <c r="F250" i="2"/>
  <c r="G250" i="2"/>
  <c r="B251" i="2"/>
  <c r="C251" i="2"/>
  <c r="D251" i="2"/>
  <c r="E251" i="2"/>
  <c r="F251" i="2"/>
  <c r="G251" i="2"/>
  <c r="B252" i="2"/>
  <c r="C252" i="2"/>
  <c r="D252" i="2"/>
  <c r="E252" i="2"/>
  <c r="F252" i="2"/>
  <c r="G252" i="2"/>
  <c r="B253" i="2"/>
  <c r="C253" i="2"/>
  <c r="D253" i="2"/>
  <c r="E253" i="2"/>
  <c r="F253" i="2"/>
  <c r="G253" i="2"/>
  <c r="B254" i="2"/>
  <c r="C254" i="2"/>
  <c r="D254" i="2"/>
  <c r="E254" i="2"/>
  <c r="F254" i="2"/>
  <c r="G254" i="2"/>
  <c r="B255" i="2"/>
  <c r="C255" i="2"/>
  <c r="D255" i="2"/>
  <c r="E255" i="2"/>
  <c r="F255" i="2"/>
  <c r="G255" i="2"/>
  <c r="B256" i="2"/>
  <c r="C256" i="2"/>
  <c r="D256" i="2"/>
  <c r="E256" i="2"/>
  <c r="F256" i="2"/>
  <c r="G256" i="2"/>
  <c r="B257" i="2"/>
  <c r="C257" i="2"/>
  <c r="D257" i="2"/>
  <c r="E257" i="2"/>
  <c r="F257" i="2"/>
  <c r="G257" i="2"/>
  <c r="B258" i="2"/>
  <c r="C258" i="2"/>
  <c r="D258" i="2"/>
  <c r="E258" i="2"/>
  <c r="F258" i="2"/>
  <c r="G258" i="2"/>
  <c r="B259" i="2"/>
  <c r="C259" i="2"/>
  <c r="D259" i="2"/>
  <c r="E259" i="2"/>
  <c r="F259" i="2"/>
  <c r="G259" i="2"/>
  <c r="B260" i="2"/>
  <c r="C260" i="2"/>
  <c r="D260" i="2"/>
  <c r="E260" i="2"/>
  <c r="F260" i="2"/>
  <c r="G260" i="2"/>
  <c r="B261" i="2"/>
  <c r="C261" i="2"/>
  <c r="D261" i="2"/>
  <c r="E261" i="2"/>
  <c r="F261" i="2"/>
  <c r="G261" i="2"/>
  <c r="B262" i="2"/>
  <c r="C262" i="2"/>
  <c r="D262" i="2"/>
  <c r="E262" i="2"/>
  <c r="F262" i="2"/>
  <c r="G262" i="2"/>
  <c r="B263" i="2"/>
  <c r="C263" i="2"/>
  <c r="D263" i="2"/>
  <c r="E263" i="2"/>
  <c r="F263" i="2"/>
  <c r="G263" i="2"/>
  <c r="B264" i="2"/>
  <c r="C264" i="2"/>
  <c r="D264" i="2"/>
  <c r="E264" i="2"/>
  <c r="F264" i="2"/>
  <c r="G264" i="2"/>
  <c r="B265" i="2"/>
  <c r="C265" i="2"/>
  <c r="D265" i="2"/>
  <c r="E265" i="2"/>
  <c r="F265" i="2"/>
  <c r="G265" i="2"/>
  <c r="B266" i="2"/>
  <c r="C266" i="2"/>
  <c r="D266" i="2"/>
  <c r="E266" i="2"/>
  <c r="F266" i="2"/>
  <c r="G266" i="2"/>
  <c r="B267" i="2"/>
  <c r="C267" i="2"/>
  <c r="D267" i="2"/>
  <c r="E267" i="2"/>
  <c r="F267" i="2"/>
  <c r="G267" i="2"/>
  <c r="B268" i="2"/>
  <c r="C268" i="2"/>
  <c r="D268" i="2"/>
  <c r="E268" i="2"/>
  <c r="F268" i="2"/>
  <c r="G268" i="2"/>
  <c r="B269" i="2"/>
  <c r="C269" i="2"/>
  <c r="D269" i="2"/>
  <c r="E269" i="2"/>
  <c r="F269" i="2"/>
  <c r="G269" i="2"/>
  <c r="B270" i="2"/>
  <c r="C270" i="2"/>
  <c r="D270" i="2"/>
  <c r="E270" i="2"/>
  <c r="F270" i="2"/>
  <c r="G270" i="2"/>
  <c r="B271" i="2"/>
  <c r="C271" i="2"/>
  <c r="D271" i="2"/>
  <c r="E271" i="2"/>
  <c r="F271" i="2"/>
  <c r="G271" i="2"/>
  <c r="B272" i="2"/>
  <c r="C272" i="2"/>
  <c r="D272" i="2"/>
  <c r="E272" i="2"/>
  <c r="F272" i="2"/>
  <c r="G272" i="2"/>
  <c r="B273" i="2"/>
  <c r="C273" i="2"/>
  <c r="D273" i="2"/>
  <c r="E273" i="2"/>
  <c r="F273" i="2"/>
  <c r="G273" i="2"/>
  <c r="B274" i="2"/>
  <c r="C274" i="2"/>
  <c r="D274" i="2"/>
  <c r="E274" i="2"/>
  <c r="F274" i="2"/>
  <c r="G274" i="2"/>
  <c r="B275" i="2"/>
  <c r="C275" i="2"/>
  <c r="D275" i="2"/>
  <c r="E275" i="2"/>
  <c r="F275" i="2"/>
  <c r="G275" i="2"/>
  <c r="B276" i="2"/>
  <c r="C276" i="2"/>
  <c r="D276" i="2"/>
  <c r="E276" i="2"/>
  <c r="F276" i="2"/>
  <c r="G276" i="2"/>
  <c r="B277" i="2"/>
  <c r="C277" i="2"/>
  <c r="D277" i="2"/>
  <c r="E277" i="2"/>
  <c r="F277" i="2"/>
  <c r="G277" i="2"/>
  <c r="B278" i="2"/>
  <c r="C278" i="2"/>
  <c r="D278" i="2"/>
  <c r="E278" i="2"/>
  <c r="F278" i="2"/>
  <c r="G278" i="2"/>
  <c r="B279" i="2"/>
  <c r="C279" i="2"/>
  <c r="D279" i="2"/>
  <c r="E279" i="2"/>
  <c r="F279" i="2"/>
  <c r="G279" i="2"/>
  <c r="B280" i="2"/>
  <c r="C280" i="2"/>
  <c r="D280" i="2"/>
  <c r="E280" i="2"/>
  <c r="F280" i="2"/>
  <c r="G280" i="2"/>
  <c r="B281" i="2"/>
  <c r="C281" i="2"/>
  <c r="D281" i="2"/>
  <c r="E281" i="2"/>
  <c r="F281" i="2"/>
  <c r="G281" i="2"/>
  <c r="B282" i="2"/>
  <c r="C282" i="2"/>
  <c r="D282" i="2"/>
  <c r="E282" i="2"/>
  <c r="F282" i="2"/>
  <c r="G282" i="2"/>
  <c r="B283" i="2"/>
  <c r="C283" i="2"/>
  <c r="D283" i="2"/>
  <c r="E283" i="2"/>
  <c r="F283" i="2"/>
  <c r="G283" i="2"/>
  <c r="B284" i="2"/>
  <c r="C284" i="2"/>
  <c r="D284" i="2"/>
  <c r="E284" i="2"/>
  <c r="F284" i="2"/>
  <c r="G284" i="2"/>
  <c r="B285" i="2"/>
  <c r="C285" i="2"/>
  <c r="D285" i="2"/>
  <c r="E285" i="2"/>
  <c r="F285" i="2"/>
  <c r="G285" i="2"/>
  <c r="B286" i="2"/>
  <c r="C286" i="2"/>
  <c r="D286" i="2"/>
  <c r="E286" i="2"/>
  <c r="F286" i="2"/>
  <c r="G286" i="2"/>
  <c r="B287" i="2"/>
  <c r="C287" i="2"/>
  <c r="D287" i="2"/>
  <c r="E287" i="2"/>
  <c r="F287" i="2"/>
  <c r="G287" i="2"/>
  <c r="B288" i="2"/>
  <c r="C288" i="2"/>
  <c r="D288" i="2"/>
  <c r="E288" i="2"/>
  <c r="F288" i="2"/>
  <c r="G288" i="2"/>
  <c r="B289" i="2"/>
  <c r="C289" i="2"/>
  <c r="D289" i="2"/>
  <c r="E289" i="2"/>
  <c r="F289" i="2"/>
  <c r="G289" i="2"/>
  <c r="B290" i="2"/>
  <c r="C290" i="2"/>
  <c r="D290" i="2"/>
  <c r="E290" i="2"/>
  <c r="F290" i="2"/>
  <c r="G290" i="2"/>
  <c r="B291" i="2"/>
  <c r="C291" i="2"/>
  <c r="D291" i="2"/>
  <c r="E291" i="2"/>
  <c r="F291" i="2"/>
  <c r="G291" i="2"/>
  <c r="B292" i="2"/>
  <c r="C292" i="2"/>
  <c r="D292" i="2"/>
  <c r="E292" i="2"/>
  <c r="F292" i="2"/>
  <c r="G292" i="2"/>
  <c r="B293" i="2"/>
  <c r="C293" i="2"/>
  <c r="D293" i="2"/>
  <c r="E293" i="2"/>
  <c r="F293" i="2"/>
  <c r="G293" i="2"/>
  <c r="B294" i="2"/>
  <c r="C294" i="2"/>
  <c r="D294" i="2"/>
  <c r="E294" i="2"/>
  <c r="F294" i="2"/>
  <c r="G294" i="2"/>
  <c r="B295" i="2"/>
  <c r="C295" i="2"/>
  <c r="D295" i="2"/>
  <c r="E295" i="2"/>
  <c r="F295" i="2"/>
  <c r="G295" i="2"/>
  <c r="B296" i="2"/>
  <c r="C296" i="2"/>
  <c r="D296" i="2"/>
  <c r="E296" i="2"/>
  <c r="F296" i="2"/>
  <c r="G296" i="2"/>
  <c r="B297" i="2"/>
  <c r="C297" i="2"/>
  <c r="D297" i="2"/>
  <c r="E297" i="2"/>
  <c r="F297" i="2"/>
  <c r="G297" i="2"/>
  <c r="B298" i="2"/>
  <c r="C298" i="2"/>
  <c r="D298" i="2"/>
  <c r="E298" i="2"/>
  <c r="F298" i="2"/>
  <c r="G298" i="2"/>
  <c r="B299" i="2"/>
  <c r="C299" i="2"/>
  <c r="D299" i="2"/>
  <c r="E299" i="2"/>
  <c r="F299" i="2"/>
  <c r="G299" i="2"/>
  <c r="B300" i="2"/>
  <c r="C300" i="2"/>
  <c r="D300" i="2"/>
  <c r="E300" i="2"/>
  <c r="F300" i="2"/>
  <c r="G300" i="2"/>
  <c r="B301" i="2"/>
  <c r="C301" i="2"/>
  <c r="D301" i="2"/>
  <c r="E301" i="2"/>
  <c r="F301" i="2"/>
  <c r="G301" i="2"/>
  <c r="B302" i="2"/>
  <c r="C302" i="2"/>
  <c r="D302" i="2"/>
  <c r="E302" i="2"/>
  <c r="F302" i="2"/>
  <c r="G302" i="2"/>
  <c r="B303" i="2"/>
  <c r="C303" i="2"/>
  <c r="D303" i="2"/>
  <c r="E303" i="2"/>
  <c r="F303" i="2"/>
  <c r="G303" i="2"/>
  <c r="B304" i="2"/>
  <c r="C304" i="2"/>
  <c r="D304" i="2"/>
  <c r="E304" i="2"/>
  <c r="F304" i="2"/>
  <c r="G304" i="2"/>
  <c r="B305" i="2"/>
  <c r="C305" i="2"/>
  <c r="D305" i="2"/>
  <c r="E305" i="2"/>
  <c r="F305" i="2"/>
  <c r="G305" i="2"/>
  <c r="B306" i="2"/>
  <c r="C306" i="2"/>
  <c r="D306" i="2"/>
  <c r="E306" i="2"/>
  <c r="F306" i="2"/>
  <c r="G306" i="2"/>
  <c r="B307" i="2"/>
  <c r="C307" i="2"/>
  <c r="D307" i="2"/>
  <c r="E307" i="2"/>
  <c r="F307" i="2"/>
  <c r="G307" i="2"/>
  <c r="B308" i="2"/>
  <c r="C308" i="2"/>
  <c r="D308" i="2"/>
  <c r="E308" i="2"/>
  <c r="F308" i="2"/>
  <c r="G308" i="2"/>
  <c r="B309" i="2"/>
  <c r="C309" i="2"/>
  <c r="D309" i="2"/>
  <c r="E309" i="2"/>
  <c r="F309" i="2"/>
  <c r="G309" i="2"/>
  <c r="B310" i="2"/>
  <c r="C310" i="2"/>
  <c r="D310" i="2"/>
  <c r="E310" i="2"/>
  <c r="F310" i="2"/>
  <c r="G310" i="2"/>
  <c r="B311" i="2"/>
  <c r="C311" i="2"/>
  <c r="D311" i="2"/>
  <c r="E311" i="2"/>
  <c r="F311" i="2"/>
  <c r="G311" i="2"/>
  <c r="B312" i="2"/>
  <c r="C312" i="2"/>
  <c r="D312" i="2"/>
  <c r="E312" i="2"/>
  <c r="F312" i="2"/>
  <c r="G312" i="2"/>
  <c r="B313" i="2"/>
  <c r="C313" i="2"/>
  <c r="D313" i="2"/>
  <c r="E313" i="2"/>
  <c r="F313" i="2"/>
  <c r="G313" i="2"/>
  <c r="B314" i="2"/>
  <c r="C314" i="2"/>
  <c r="D314" i="2"/>
  <c r="E314" i="2"/>
  <c r="F314" i="2"/>
  <c r="G314" i="2"/>
  <c r="B315" i="2"/>
  <c r="C315" i="2"/>
  <c r="D315" i="2"/>
  <c r="E315" i="2"/>
  <c r="F315" i="2"/>
  <c r="G315" i="2"/>
  <c r="B316" i="2"/>
  <c r="C316" i="2"/>
  <c r="D316" i="2"/>
  <c r="E316" i="2"/>
  <c r="F316" i="2"/>
  <c r="G316" i="2"/>
  <c r="B317" i="2"/>
  <c r="C317" i="2"/>
  <c r="D317" i="2"/>
  <c r="E317" i="2"/>
  <c r="F317" i="2"/>
  <c r="G317" i="2"/>
  <c r="B318" i="2"/>
  <c r="C318" i="2"/>
  <c r="D318" i="2"/>
  <c r="E318" i="2"/>
  <c r="F318" i="2"/>
  <c r="G318" i="2"/>
  <c r="B319" i="2"/>
  <c r="C319" i="2"/>
  <c r="D319" i="2"/>
  <c r="E319" i="2"/>
  <c r="F319" i="2"/>
  <c r="G319" i="2"/>
  <c r="B320" i="2"/>
  <c r="C320" i="2"/>
  <c r="D320" i="2"/>
  <c r="E320" i="2"/>
  <c r="F320" i="2"/>
  <c r="G320" i="2"/>
  <c r="B321" i="2"/>
  <c r="C321" i="2"/>
  <c r="D321" i="2"/>
  <c r="E321" i="2"/>
  <c r="F321" i="2"/>
  <c r="G321" i="2"/>
  <c r="B322" i="2"/>
  <c r="C322" i="2"/>
  <c r="D322" i="2"/>
  <c r="E322" i="2"/>
  <c r="F322" i="2"/>
  <c r="G322" i="2"/>
  <c r="B323" i="2"/>
  <c r="C323" i="2"/>
  <c r="D323" i="2"/>
  <c r="E323" i="2"/>
  <c r="F323" i="2"/>
  <c r="G323" i="2"/>
  <c r="B324" i="2"/>
  <c r="C324" i="2"/>
  <c r="D324" i="2"/>
  <c r="E324" i="2"/>
  <c r="F324" i="2"/>
  <c r="G324" i="2"/>
  <c r="B325" i="2"/>
  <c r="C325" i="2"/>
  <c r="D325" i="2"/>
  <c r="E325" i="2"/>
  <c r="F325" i="2"/>
  <c r="G325" i="2"/>
  <c r="B326" i="2"/>
  <c r="C326" i="2"/>
  <c r="D326" i="2"/>
  <c r="E326" i="2"/>
  <c r="F326" i="2"/>
  <c r="G326" i="2"/>
  <c r="B327" i="2"/>
  <c r="C327" i="2"/>
  <c r="D327" i="2"/>
  <c r="E327" i="2"/>
  <c r="F327" i="2"/>
  <c r="G327" i="2"/>
  <c r="B328" i="2"/>
  <c r="C328" i="2"/>
  <c r="D328" i="2"/>
  <c r="E328" i="2"/>
  <c r="F328" i="2"/>
  <c r="G328" i="2"/>
  <c r="B329" i="2"/>
  <c r="C329" i="2"/>
  <c r="D329" i="2"/>
  <c r="E329" i="2"/>
  <c r="F329" i="2"/>
  <c r="G329" i="2"/>
  <c r="B330" i="2"/>
  <c r="C330" i="2"/>
  <c r="D330" i="2"/>
  <c r="E330" i="2"/>
  <c r="F330" i="2"/>
  <c r="G330" i="2"/>
  <c r="B331" i="2"/>
  <c r="C331" i="2"/>
  <c r="D331" i="2"/>
  <c r="E331" i="2"/>
  <c r="F331" i="2"/>
  <c r="G331" i="2"/>
  <c r="B332" i="2"/>
  <c r="C332" i="2"/>
  <c r="D332" i="2"/>
  <c r="E332" i="2"/>
  <c r="F332" i="2"/>
  <c r="G332" i="2"/>
  <c r="B333" i="2"/>
  <c r="C333" i="2"/>
  <c r="D333" i="2"/>
  <c r="E333" i="2"/>
  <c r="F333" i="2"/>
  <c r="G333" i="2"/>
  <c r="B334" i="2"/>
  <c r="C334" i="2"/>
  <c r="D334" i="2"/>
  <c r="E334" i="2"/>
  <c r="F334" i="2"/>
  <c r="G334" i="2"/>
  <c r="B335" i="2"/>
  <c r="C335" i="2"/>
  <c r="D335" i="2"/>
  <c r="E335" i="2"/>
  <c r="F335" i="2"/>
  <c r="G335" i="2"/>
  <c r="B336" i="2"/>
  <c r="C336" i="2"/>
  <c r="D336" i="2"/>
  <c r="E336" i="2"/>
  <c r="F336" i="2"/>
  <c r="G336" i="2"/>
  <c r="B337" i="2"/>
  <c r="C337" i="2"/>
  <c r="D337" i="2"/>
  <c r="E337" i="2"/>
  <c r="F337" i="2"/>
  <c r="G337" i="2"/>
  <c r="B338" i="2"/>
  <c r="C338" i="2"/>
  <c r="D338" i="2"/>
  <c r="E338" i="2"/>
  <c r="F338" i="2"/>
  <c r="G338" i="2"/>
  <c r="B339" i="2"/>
  <c r="C339" i="2"/>
  <c r="D339" i="2"/>
  <c r="E339" i="2"/>
  <c r="F339" i="2"/>
  <c r="G339" i="2"/>
  <c r="B340" i="2"/>
  <c r="C340" i="2"/>
  <c r="D340" i="2"/>
  <c r="E340" i="2"/>
  <c r="F340" i="2"/>
  <c r="G340" i="2"/>
  <c r="B341" i="2"/>
  <c r="C341" i="2"/>
  <c r="D341" i="2"/>
  <c r="E341" i="2"/>
  <c r="F341" i="2"/>
  <c r="G341" i="2"/>
  <c r="B342" i="2"/>
  <c r="C342" i="2"/>
  <c r="D342" i="2"/>
  <c r="E342" i="2"/>
  <c r="F342" i="2"/>
  <c r="G342" i="2"/>
  <c r="B343" i="2"/>
  <c r="C343" i="2"/>
  <c r="D343" i="2"/>
  <c r="E343" i="2"/>
  <c r="F343" i="2"/>
  <c r="G343" i="2"/>
  <c r="B344" i="2"/>
  <c r="C344" i="2"/>
  <c r="D344" i="2"/>
  <c r="E344" i="2"/>
  <c r="F344" i="2"/>
  <c r="G344" i="2"/>
  <c r="B345" i="2"/>
  <c r="C345" i="2"/>
  <c r="D345" i="2"/>
  <c r="E345" i="2"/>
  <c r="F345" i="2"/>
  <c r="G345" i="2"/>
  <c r="B346" i="2"/>
  <c r="C346" i="2"/>
  <c r="D346" i="2"/>
  <c r="E346" i="2"/>
  <c r="F346" i="2"/>
  <c r="G346" i="2"/>
  <c r="B347" i="2"/>
  <c r="C347" i="2"/>
  <c r="D347" i="2"/>
  <c r="E347" i="2"/>
  <c r="F347" i="2"/>
  <c r="G347" i="2"/>
  <c r="B348" i="2"/>
  <c r="C348" i="2"/>
  <c r="D348" i="2"/>
  <c r="E348" i="2"/>
  <c r="F348" i="2"/>
  <c r="G348" i="2"/>
  <c r="B349" i="2"/>
  <c r="C349" i="2"/>
  <c r="D349" i="2"/>
  <c r="E349" i="2"/>
  <c r="F349" i="2"/>
  <c r="G349" i="2"/>
  <c r="B350" i="2"/>
  <c r="C350" i="2"/>
  <c r="D350" i="2"/>
  <c r="E350" i="2"/>
  <c r="F350" i="2"/>
  <c r="G350" i="2"/>
  <c r="B351" i="2"/>
  <c r="C351" i="2"/>
  <c r="D351" i="2"/>
  <c r="E351" i="2"/>
  <c r="F351" i="2"/>
  <c r="G351" i="2"/>
  <c r="B352" i="2"/>
  <c r="C352" i="2"/>
  <c r="D352" i="2"/>
  <c r="E352" i="2"/>
  <c r="F352" i="2"/>
  <c r="G352" i="2"/>
  <c r="B353" i="2"/>
  <c r="C353" i="2"/>
  <c r="D353" i="2"/>
  <c r="E353" i="2"/>
  <c r="F353" i="2"/>
  <c r="G353" i="2"/>
  <c r="B354" i="2"/>
  <c r="C354" i="2"/>
  <c r="D354" i="2"/>
  <c r="E354" i="2"/>
  <c r="F354" i="2"/>
  <c r="G354" i="2"/>
  <c r="B355" i="2"/>
  <c r="C355" i="2"/>
  <c r="D355" i="2"/>
  <c r="E355" i="2"/>
  <c r="F355" i="2"/>
  <c r="G355" i="2"/>
  <c r="B356" i="2"/>
  <c r="C356" i="2"/>
  <c r="D356" i="2"/>
  <c r="E356" i="2"/>
  <c r="F356" i="2"/>
  <c r="G356" i="2"/>
  <c r="B357" i="2"/>
  <c r="C357" i="2"/>
  <c r="D357" i="2"/>
  <c r="E357" i="2"/>
  <c r="F357" i="2"/>
  <c r="G357" i="2"/>
  <c r="B358" i="2"/>
  <c r="C358" i="2"/>
  <c r="D358" i="2"/>
  <c r="E358" i="2"/>
  <c r="F358" i="2"/>
  <c r="G358" i="2"/>
  <c r="B359" i="2"/>
  <c r="C359" i="2"/>
  <c r="D359" i="2"/>
  <c r="E359" i="2"/>
  <c r="F359" i="2"/>
  <c r="G359" i="2"/>
  <c r="B360" i="2"/>
  <c r="C360" i="2"/>
  <c r="D360" i="2"/>
  <c r="E360" i="2"/>
  <c r="F360" i="2"/>
  <c r="G360" i="2"/>
  <c r="B361" i="2"/>
  <c r="C361" i="2"/>
  <c r="D361" i="2"/>
  <c r="E361" i="2"/>
  <c r="F361" i="2"/>
  <c r="G361" i="2"/>
  <c r="B362" i="2"/>
  <c r="C362" i="2"/>
  <c r="D362" i="2"/>
  <c r="E362" i="2"/>
  <c r="F362" i="2"/>
  <c r="G362" i="2"/>
  <c r="B363" i="2"/>
  <c r="C363" i="2"/>
  <c r="D363" i="2"/>
  <c r="E363" i="2"/>
  <c r="F363" i="2"/>
  <c r="G363" i="2"/>
  <c r="B364" i="2"/>
  <c r="C364" i="2"/>
  <c r="D364" i="2"/>
  <c r="E364" i="2"/>
  <c r="F364" i="2"/>
  <c r="G364" i="2"/>
  <c r="B365" i="2"/>
  <c r="C365" i="2"/>
  <c r="D365" i="2"/>
  <c r="E365" i="2"/>
  <c r="F365" i="2"/>
  <c r="G365" i="2"/>
  <c r="B366" i="2"/>
  <c r="C366" i="2"/>
  <c r="D366" i="2"/>
  <c r="E366" i="2"/>
  <c r="F366" i="2"/>
  <c r="G366" i="2"/>
  <c r="B367" i="2"/>
  <c r="C367" i="2"/>
  <c r="D367" i="2"/>
  <c r="E367" i="2"/>
  <c r="F367" i="2"/>
  <c r="G367" i="2"/>
  <c r="B368" i="2"/>
  <c r="C368" i="2"/>
  <c r="D368" i="2"/>
  <c r="E368" i="2"/>
  <c r="F368" i="2"/>
  <c r="G368" i="2"/>
  <c r="B369" i="2"/>
  <c r="C369" i="2"/>
  <c r="D369" i="2"/>
  <c r="E369" i="2"/>
  <c r="F369" i="2"/>
  <c r="G369" i="2"/>
  <c r="B370" i="2"/>
  <c r="C370" i="2"/>
  <c r="D370" i="2"/>
  <c r="E370" i="2"/>
  <c r="F370" i="2"/>
  <c r="G370" i="2"/>
  <c r="B371" i="2"/>
  <c r="C371" i="2"/>
  <c r="D371" i="2"/>
  <c r="E371" i="2"/>
  <c r="F371" i="2"/>
  <c r="G371" i="2"/>
  <c r="B372" i="2"/>
  <c r="C372" i="2"/>
  <c r="D372" i="2"/>
  <c r="E372" i="2"/>
  <c r="F372" i="2"/>
  <c r="G372" i="2"/>
  <c r="B373" i="2"/>
  <c r="C373" i="2"/>
  <c r="D373" i="2"/>
  <c r="E373" i="2"/>
  <c r="F373" i="2"/>
  <c r="G373" i="2"/>
  <c r="B374" i="2"/>
  <c r="C374" i="2"/>
  <c r="D374" i="2"/>
  <c r="E374" i="2"/>
  <c r="F374" i="2"/>
  <c r="G374" i="2"/>
  <c r="B375" i="2"/>
  <c r="C375" i="2"/>
  <c r="D375" i="2"/>
  <c r="E375" i="2"/>
  <c r="F375" i="2"/>
  <c r="G375" i="2"/>
  <c r="B376" i="2"/>
  <c r="C376" i="2"/>
  <c r="D376" i="2"/>
  <c r="E376" i="2"/>
  <c r="F376" i="2"/>
  <c r="G376" i="2"/>
  <c r="B377" i="2"/>
  <c r="C377" i="2"/>
  <c r="D377" i="2"/>
  <c r="E377" i="2"/>
  <c r="F377" i="2"/>
  <c r="G377" i="2"/>
  <c r="B378" i="2"/>
  <c r="C378" i="2"/>
  <c r="D378" i="2"/>
  <c r="E378" i="2"/>
  <c r="F378" i="2"/>
  <c r="G378" i="2"/>
  <c r="B379" i="2"/>
  <c r="C379" i="2"/>
  <c r="D379" i="2"/>
  <c r="E379" i="2"/>
  <c r="F379" i="2"/>
  <c r="G379" i="2"/>
  <c r="B380" i="2"/>
  <c r="C380" i="2"/>
  <c r="D380" i="2"/>
  <c r="E380" i="2"/>
  <c r="F380" i="2"/>
  <c r="G380" i="2"/>
  <c r="B381" i="2"/>
  <c r="C381" i="2"/>
  <c r="D381" i="2"/>
  <c r="E381" i="2"/>
  <c r="F381" i="2"/>
  <c r="G381" i="2"/>
  <c r="B382" i="2"/>
  <c r="C382" i="2"/>
  <c r="D382" i="2"/>
  <c r="E382" i="2"/>
  <c r="F382" i="2"/>
  <c r="G382" i="2"/>
  <c r="B383" i="2"/>
  <c r="C383" i="2"/>
  <c r="D383" i="2"/>
  <c r="E383" i="2"/>
  <c r="F383" i="2"/>
  <c r="G383" i="2"/>
  <c r="B384" i="2"/>
  <c r="C384" i="2"/>
  <c r="D384" i="2"/>
  <c r="E384" i="2"/>
  <c r="F384" i="2"/>
  <c r="G384" i="2"/>
  <c r="B385" i="2"/>
  <c r="C385" i="2"/>
  <c r="D385" i="2"/>
  <c r="E385" i="2"/>
  <c r="F385" i="2"/>
  <c r="G385" i="2"/>
  <c r="B386" i="2"/>
  <c r="C386" i="2"/>
  <c r="D386" i="2"/>
  <c r="E386" i="2"/>
  <c r="F386" i="2"/>
  <c r="G386" i="2"/>
  <c r="B387" i="2"/>
  <c r="C387" i="2"/>
  <c r="D387" i="2"/>
  <c r="E387" i="2"/>
  <c r="F387" i="2"/>
  <c r="G387" i="2"/>
  <c r="B388" i="2"/>
  <c r="C388" i="2"/>
  <c r="D388" i="2"/>
  <c r="E388" i="2"/>
  <c r="F388" i="2"/>
  <c r="G388" i="2"/>
  <c r="B389" i="2"/>
  <c r="C389" i="2"/>
  <c r="D389" i="2"/>
  <c r="E389" i="2"/>
  <c r="F389" i="2"/>
  <c r="G389" i="2"/>
  <c r="B390" i="2"/>
  <c r="C390" i="2"/>
  <c r="D390" i="2"/>
  <c r="E390" i="2"/>
  <c r="F390" i="2"/>
  <c r="G390" i="2"/>
  <c r="B391" i="2"/>
  <c r="C391" i="2"/>
  <c r="D391" i="2"/>
  <c r="E391" i="2"/>
  <c r="F391" i="2"/>
  <c r="G391" i="2"/>
  <c r="B392" i="2"/>
  <c r="C392" i="2"/>
  <c r="D392" i="2"/>
  <c r="E392" i="2"/>
  <c r="F392" i="2"/>
  <c r="G392" i="2"/>
  <c r="B393" i="2"/>
  <c r="C393" i="2"/>
  <c r="D393" i="2"/>
  <c r="E393" i="2"/>
  <c r="F393" i="2"/>
  <c r="G393" i="2"/>
  <c r="B394" i="2"/>
  <c r="C394" i="2"/>
  <c r="D394" i="2"/>
  <c r="E394" i="2"/>
  <c r="F394" i="2"/>
  <c r="G394" i="2"/>
  <c r="B395" i="2"/>
  <c r="C395" i="2"/>
  <c r="D395" i="2"/>
  <c r="E395" i="2"/>
  <c r="F395" i="2"/>
  <c r="G395" i="2"/>
  <c r="B396" i="2"/>
  <c r="C396" i="2"/>
  <c r="D396" i="2"/>
  <c r="E396" i="2"/>
  <c r="F396" i="2"/>
  <c r="G396" i="2"/>
  <c r="B397" i="2"/>
  <c r="C397" i="2"/>
  <c r="D397" i="2"/>
  <c r="E397" i="2"/>
  <c r="F397" i="2"/>
  <c r="G397" i="2"/>
  <c r="B398" i="2"/>
  <c r="C398" i="2"/>
  <c r="D398" i="2"/>
  <c r="E398" i="2"/>
  <c r="F398" i="2"/>
  <c r="G398" i="2"/>
  <c r="B399" i="2"/>
  <c r="C399" i="2"/>
  <c r="D399" i="2"/>
  <c r="E399" i="2"/>
  <c r="F399" i="2"/>
  <c r="G399" i="2"/>
  <c r="B400" i="2"/>
  <c r="C400" i="2"/>
  <c r="D400" i="2"/>
  <c r="E400" i="2"/>
  <c r="F400" i="2"/>
  <c r="G400" i="2"/>
  <c r="B401" i="2"/>
  <c r="C401" i="2"/>
  <c r="D401" i="2"/>
  <c r="E401" i="2"/>
  <c r="F401" i="2"/>
  <c r="G401" i="2"/>
  <c r="B402" i="2"/>
  <c r="C402" i="2"/>
  <c r="D402" i="2"/>
  <c r="E402" i="2"/>
  <c r="F402" i="2"/>
  <c r="G402" i="2"/>
  <c r="B403" i="2"/>
  <c r="C403" i="2"/>
  <c r="D403" i="2"/>
  <c r="E403" i="2"/>
  <c r="F403" i="2"/>
  <c r="G403" i="2"/>
  <c r="B404" i="2"/>
  <c r="C404" i="2"/>
  <c r="D404" i="2"/>
  <c r="E404" i="2"/>
  <c r="F404" i="2"/>
  <c r="G404" i="2"/>
  <c r="B405" i="2"/>
  <c r="C405" i="2"/>
  <c r="D405" i="2"/>
  <c r="E405" i="2"/>
  <c r="F405" i="2"/>
  <c r="G405" i="2"/>
  <c r="B406" i="2"/>
  <c r="C406" i="2"/>
  <c r="D406" i="2"/>
  <c r="E406" i="2"/>
  <c r="F406" i="2"/>
  <c r="G406" i="2"/>
  <c r="B407" i="2"/>
  <c r="C407" i="2"/>
  <c r="D407" i="2"/>
  <c r="E407" i="2"/>
  <c r="F407" i="2"/>
  <c r="G407" i="2"/>
  <c r="B408" i="2"/>
  <c r="C408" i="2"/>
  <c r="D408" i="2"/>
  <c r="E408" i="2"/>
  <c r="F408" i="2"/>
  <c r="G408" i="2"/>
  <c r="B409" i="2"/>
  <c r="C409" i="2"/>
  <c r="D409" i="2"/>
  <c r="E409" i="2"/>
  <c r="F409" i="2"/>
  <c r="G409" i="2"/>
  <c r="B410" i="2"/>
  <c r="C410" i="2"/>
  <c r="D410" i="2"/>
  <c r="E410" i="2"/>
  <c r="F410" i="2"/>
  <c r="G410" i="2"/>
  <c r="B411" i="2"/>
  <c r="C411" i="2"/>
  <c r="D411" i="2"/>
  <c r="E411" i="2"/>
  <c r="F411" i="2"/>
  <c r="G411" i="2"/>
  <c r="B412" i="2"/>
  <c r="C412" i="2"/>
  <c r="D412" i="2"/>
  <c r="E412" i="2"/>
  <c r="F412" i="2"/>
  <c r="G412" i="2"/>
  <c r="B413" i="2"/>
  <c r="C413" i="2"/>
  <c r="D413" i="2"/>
  <c r="E413" i="2"/>
  <c r="F413" i="2"/>
  <c r="G413" i="2"/>
  <c r="B414" i="2"/>
  <c r="C414" i="2"/>
  <c r="D414" i="2"/>
  <c r="E414" i="2"/>
  <c r="F414" i="2"/>
  <c r="G414" i="2"/>
  <c r="B415" i="2"/>
  <c r="C415" i="2"/>
  <c r="D415" i="2"/>
  <c r="E415" i="2"/>
  <c r="F415" i="2"/>
  <c r="G415" i="2"/>
  <c r="B416" i="2"/>
  <c r="C416" i="2"/>
  <c r="D416" i="2"/>
  <c r="E416" i="2"/>
  <c r="F416" i="2"/>
  <c r="G416" i="2"/>
  <c r="B417" i="2"/>
  <c r="C417" i="2"/>
  <c r="D417" i="2"/>
  <c r="E417" i="2"/>
  <c r="F417" i="2"/>
  <c r="G417" i="2"/>
  <c r="B418" i="2"/>
  <c r="C418" i="2"/>
  <c r="D418" i="2"/>
  <c r="E418" i="2"/>
  <c r="F418" i="2"/>
  <c r="G418" i="2"/>
  <c r="B419" i="2"/>
  <c r="C419" i="2"/>
  <c r="D419" i="2"/>
  <c r="E419" i="2"/>
  <c r="F419" i="2"/>
  <c r="G419" i="2"/>
  <c r="B420" i="2"/>
  <c r="C420" i="2"/>
  <c r="D420" i="2"/>
  <c r="E420" i="2"/>
  <c r="F420" i="2"/>
  <c r="G420" i="2"/>
  <c r="B421" i="2"/>
  <c r="C421" i="2"/>
  <c r="D421" i="2"/>
  <c r="E421" i="2"/>
  <c r="F421" i="2"/>
  <c r="G421" i="2"/>
  <c r="B422" i="2"/>
  <c r="C422" i="2"/>
  <c r="D422" i="2"/>
  <c r="E422" i="2"/>
  <c r="F422" i="2"/>
  <c r="G422" i="2"/>
  <c r="B423" i="2"/>
  <c r="C423" i="2"/>
  <c r="D423" i="2"/>
  <c r="E423" i="2"/>
  <c r="F423" i="2"/>
  <c r="G423" i="2"/>
  <c r="B424" i="2"/>
  <c r="C424" i="2"/>
  <c r="D424" i="2"/>
  <c r="E424" i="2"/>
  <c r="F424" i="2"/>
  <c r="G424" i="2"/>
  <c r="B425" i="2"/>
  <c r="C425" i="2"/>
  <c r="D425" i="2"/>
  <c r="E425" i="2"/>
  <c r="F425" i="2"/>
  <c r="G425" i="2"/>
  <c r="B426" i="2"/>
  <c r="C426" i="2"/>
  <c r="D426" i="2"/>
  <c r="E426" i="2"/>
  <c r="F426" i="2"/>
  <c r="G426" i="2"/>
  <c r="B427" i="2"/>
  <c r="C427" i="2"/>
  <c r="D427" i="2"/>
  <c r="E427" i="2"/>
  <c r="F427" i="2"/>
  <c r="G427" i="2"/>
  <c r="B428" i="2"/>
  <c r="C428" i="2"/>
  <c r="D428" i="2"/>
  <c r="E428" i="2"/>
  <c r="F428" i="2"/>
  <c r="G428" i="2"/>
  <c r="B429" i="2"/>
  <c r="C429" i="2"/>
  <c r="D429" i="2"/>
  <c r="E429" i="2"/>
  <c r="F429" i="2"/>
  <c r="G429" i="2"/>
  <c r="B430" i="2"/>
  <c r="C430" i="2"/>
  <c r="D430" i="2"/>
  <c r="E430" i="2"/>
  <c r="F430" i="2"/>
  <c r="G430" i="2"/>
  <c r="B431" i="2"/>
  <c r="C431" i="2"/>
  <c r="D431" i="2"/>
  <c r="E431" i="2"/>
  <c r="F431" i="2"/>
  <c r="G431" i="2"/>
  <c r="B432" i="2"/>
  <c r="C432" i="2"/>
  <c r="D432" i="2"/>
  <c r="E432" i="2"/>
  <c r="F432" i="2"/>
  <c r="G432" i="2"/>
  <c r="B433" i="2"/>
  <c r="C433" i="2"/>
  <c r="D433" i="2"/>
  <c r="E433" i="2"/>
  <c r="F433" i="2"/>
  <c r="G433" i="2"/>
  <c r="B434" i="2"/>
  <c r="C434" i="2"/>
  <c r="D434" i="2"/>
  <c r="E434" i="2"/>
  <c r="F434" i="2"/>
  <c r="G434" i="2"/>
  <c r="B435" i="2"/>
  <c r="C435" i="2"/>
  <c r="D435" i="2"/>
  <c r="E435" i="2"/>
  <c r="F435" i="2"/>
  <c r="G435" i="2"/>
  <c r="B436" i="2"/>
  <c r="C436" i="2"/>
  <c r="D436" i="2"/>
  <c r="E436" i="2"/>
  <c r="F436" i="2"/>
  <c r="G436" i="2"/>
  <c r="B437" i="2"/>
  <c r="C437" i="2"/>
  <c r="D437" i="2"/>
  <c r="E437" i="2"/>
  <c r="F437" i="2"/>
  <c r="G437" i="2"/>
  <c r="B438" i="2"/>
  <c r="C438" i="2"/>
  <c r="D438" i="2"/>
  <c r="E438" i="2"/>
  <c r="F438" i="2"/>
  <c r="G438" i="2"/>
  <c r="B439" i="2"/>
  <c r="C439" i="2"/>
  <c r="D439" i="2"/>
  <c r="E439" i="2"/>
  <c r="F439" i="2"/>
  <c r="G439" i="2"/>
  <c r="B440" i="2"/>
  <c r="C440" i="2"/>
  <c r="D440" i="2"/>
  <c r="E440" i="2"/>
  <c r="F440" i="2"/>
  <c r="G440" i="2"/>
  <c r="B441" i="2"/>
  <c r="C441" i="2"/>
  <c r="D441" i="2"/>
  <c r="E441" i="2"/>
  <c r="F441" i="2"/>
  <c r="G441" i="2"/>
  <c r="B442" i="2"/>
  <c r="C442" i="2"/>
  <c r="D442" i="2"/>
  <c r="E442" i="2"/>
  <c r="F442" i="2"/>
  <c r="G442" i="2"/>
  <c r="B443" i="2"/>
  <c r="C443" i="2"/>
  <c r="D443" i="2"/>
  <c r="E443" i="2"/>
  <c r="F443" i="2"/>
  <c r="G443" i="2"/>
  <c r="B444" i="2"/>
  <c r="C444" i="2"/>
  <c r="D444" i="2"/>
  <c r="E444" i="2"/>
  <c r="F444" i="2"/>
  <c r="G444" i="2"/>
  <c r="B445" i="2"/>
  <c r="C445" i="2"/>
  <c r="D445" i="2"/>
  <c r="E445" i="2"/>
  <c r="F445" i="2"/>
  <c r="G445" i="2"/>
  <c r="B446" i="2"/>
  <c r="C446" i="2"/>
  <c r="D446" i="2"/>
  <c r="E446" i="2"/>
  <c r="F446" i="2"/>
  <c r="G446" i="2"/>
  <c r="B447" i="2"/>
  <c r="C447" i="2"/>
  <c r="D447" i="2"/>
  <c r="E447" i="2"/>
  <c r="F447" i="2"/>
  <c r="G447" i="2"/>
  <c r="B448" i="2"/>
  <c r="C448" i="2"/>
  <c r="D448" i="2"/>
  <c r="E448" i="2"/>
  <c r="F448" i="2"/>
  <c r="G448" i="2"/>
  <c r="B449" i="2"/>
  <c r="C449" i="2"/>
  <c r="D449" i="2"/>
  <c r="E449" i="2"/>
  <c r="F449" i="2"/>
  <c r="G449" i="2"/>
  <c r="B450" i="2"/>
  <c r="C450" i="2"/>
  <c r="D450" i="2"/>
  <c r="E450" i="2"/>
  <c r="F450" i="2"/>
  <c r="G450" i="2"/>
  <c r="B451" i="2"/>
  <c r="C451" i="2"/>
  <c r="D451" i="2"/>
  <c r="E451" i="2"/>
  <c r="F451" i="2"/>
  <c r="G451" i="2"/>
  <c r="B452" i="2"/>
  <c r="C452" i="2"/>
  <c r="D452" i="2"/>
  <c r="E452" i="2"/>
  <c r="F452" i="2"/>
  <c r="G452" i="2"/>
  <c r="B453" i="2"/>
  <c r="C453" i="2"/>
  <c r="D453" i="2"/>
  <c r="E453" i="2"/>
  <c r="F453" i="2"/>
  <c r="G453" i="2"/>
  <c r="B454" i="2"/>
  <c r="C454" i="2"/>
  <c r="D454" i="2"/>
  <c r="E454" i="2"/>
  <c r="F454" i="2"/>
  <c r="G454" i="2"/>
  <c r="B455" i="2"/>
  <c r="C455" i="2"/>
  <c r="D455" i="2"/>
  <c r="E455" i="2"/>
  <c r="F455" i="2"/>
  <c r="G455" i="2"/>
  <c r="B456" i="2"/>
  <c r="C456" i="2"/>
  <c r="D456" i="2"/>
  <c r="E456" i="2"/>
  <c r="F456" i="2"/>
  <c r="G456" i="2"/>
  <c r="B457" i="2"/>
  <c r="C457" i="2"/>
  <c r="D457" i="2"/>
  <c r="E457" i="2"/>
  <c r="F457" i="2"/>
  <c r="G457" i="2"/>
  <c r="B458" i="2"/>
  <c r="C458" i="2"/>
  <c r="D458" i="2"/>
  <c r="E458" i="2"/>
  <c r="F458" i="2"/>
  <c r="G458" i="2"/>
  <c r="B459" i="2"/>
  <c r="C459" i="2"/>
  <c r="D459" i="2"/>
  <c r="E459" i="2"/>
  <c r="F459" i="2"/>
  <c r="G459" i="2"/>
  <c r="B460" i="2"/>
  <c r="C460" i="2"/>
  <c r="D460" i="2"/>
  <c r="E460" i="2"/>
  <c r="F460" i="2"/>
  <c r="G460" i="2"/>
  <c r="B461" i="2"/>
  <c r="C461" i="2"/>
  <c r="D461" i="2"/>
  <c r="E461" i="2"/>
  <c r="F461" i="2"/>
  <c r="G461" i="2"/>
  <c r="B462" i="2"/>
  <c r="C462" i="2"/>
  <c r="D462" i="2"/>
  <c r="E462" i="2"/>
  <c r="F462" i="2"/>
  <c r="G462" i="2"/>
  <c r="B463" i="2"/>
  <c r="C463" i="2"/>
  <c r="D463" i="2"/>
  <c r="E463" i="2"/>
  <c r="F463" i="2"/>
  <c r="G463" i="2"/>
  <c r="B464" i="2"/>
  <c r="C464" i="2"/>
  <c r="D464" i="2"/>
  <c r="E464" i="2"/>
  <c r="F464" i="2"/>
  <c r="G464" i="2"/>
  <c r="B465" i="2"/>
  <c r="C465" i="2"/>
  <c r="D465" i="2"/>
  <c r="E465" i="2"/>
  <c r="F465" i="2"/>
  <c r="G465" i="2"/>
  <c r="B466" i="2"/>
  <c r="C466" i="2"/>
  <c r="D466" i="2"/>
  <c r="E466" i="2"/>
  <c r="F466" i="2"/>
  <c r="G466" i="2"/>
  <c r="B467" i="2"/>
  <c r="C467" i="2"/>
  <c r="D467" i="2"/>
  <c r="E467" i="2"/>
  <c r="F467" i="2"/>
  <c r="G467" i="2"/>
  <c r="B468" i="2"/>
  <c r="C468" i="2"/>
  <c r="D468" i="2"/>
  <c r="E468" i="2"/>
  <c r="F468" i="2"/>
  <c r="G468" i="2"/>
  <c r="B469" i="2"/>
  <c r="C469" i="2"/>
  <c r="D469" i="2"/>
  <c r="E469" i="2"/>
  <c r="F469" i="2"/>
  <c r="G469" i="2"/>
  <c r="B470" i="2"/>
  <c r="C470" i="2"/>
  <c r="D470" i="2"/>
  <c r="E470" i="2"/>
  <c r="F470" i="2"/>
  <c r="G470" i="2"/>
  <c r="B471" i="2"/>
  <c r="C471" i="2"/>
  <c r="D471" i="2"/>
  <c r="E471" i="2"/>
  <c r="F471" i="2"/>
  <c r="G471" i="2"/>
  <c r="B472" i="2"/>
  <c r="C472" i="2"/>
  <c r="D472" i="2"/>
  <c r="E472" i="2"/>
  <c r="F472" i="2"/>
  <c r="G472" i="2"/>
  <c r="B473" i="2"/>
  <c r="C473" i="2"/>
  <c r="D473" i="2"/>
  <c r="E473" i="2"/>
  <c r="F473" i="2"/>
  <c r="G473" i="2"/>
  <c r="B474" i="2"/>
  <c r="C474" i="2"/>
  <c r="D474" i="2"/>
  <c r="E474" i="2"/>
  <c r="F474" i="2"/>
  <c r="G474" i="2"/>
  <c r="B475" i="2"/>
  <c r="C475" i="2"/>
  <c r="D475" i="2"/>
  <c r="E475" i="2"/>
  <c r="F475" i="2"/>
  <c r="G475" i="2"/>
  <c r="B476" i="2"/>
  <c r="C476" i="2"/>
  <c r="D476" i="2"/>
  <c r="E476" i="2"/>
  <c r="F476" i="2"/>
  <c r="G476" i="2"/>
  <c r="B477" i="2"/>
  <c r="C477" i="2"/>
  <c r="D477" i="2"/>
  <c r="E477" i="2"/>
  <c r="F477" i="2"/>
  <c r="G477" i="2"/>
  <c r="B478" i="2"/>
  <c r="C478" i="2"/>
  <c r="D478" i="2"/>
  <c r="E478" i="2"/>
  <c r="F478" i="2"/>
  <c r="G478" i="2"/>
  <c r="B479" i="2"/>
  <c r="C479" i="2"/>
  <c r="D479" i="2"/>
  <c r="E479" i="2"/>
  <c r="F479" i="2"/>
  <c r="G479" i="2"/>
  <c r="B480" i="2"/>
  <c r="C480" i="2"/>
  <c r="D480" i="2"/>
  <c r="E480" i="2"/>
  <c r="F480" i="2"/>
  <c r="G480" i="2"/>
  <c r="B481" i="2"/>
  <c r="C481" i="2"/>
  <c r="D481" i="2"/>
  <c r="E481" i="2"/>
  <c r="F481" i="2"/>
  <c r="G481" i="2"/>
  <c r="B482" i="2"/>
  <c r="C482" i="2"/>
  <c r="D482" i="2"/>
  <c r="E482" i="2"/>
  <c r="F482" i="2"/>
  <c r="G482" i="2"/>
  <c r="B483" i="2"/>
  <c r="C483" i="2"/>
  <c r="D483" i="2"/>
  <c r="E483" i="2"/>
  <c r="F483" i="2"/>
  <c r="G483" i="2"/>
  <c r="B484" i="2"/>
  <c r="C484" i="2"/>
  <c r="D484" i="2"/>
  <c r="E484" i="2"/>
  <c r="F484" i="2"/>
  <c r="G484" i="2"/>
  <c r="B485" i="2"/>
  <c r="C485" i="2"/>
  <c r="D485" i="2"/>
  <c r="E485" i="2"/>
  <c r="F485" i="2"/>
  <c r="G485" i="2"/>
  <c r="B486" i="2"/>
  <c r="C486" i="2"/>
  <c r="D486" i="2"/>
  <c r="E486" i="2"/>
  <c r="F486" i="2"/>
  <c r="G486" i="2"/>
  <c r="B487" i="2"/>
  <c r="C487" i="2"/>
  <c r="D487" i="2"/>
  <c r="E487" i="2"/>
  <c r="F487" i="2"/>
  <c r="G487" i="2"/>
  <c r="B488" i="2"/>
  <c r="C488" i="2"/>
  <c r="D488" i="2"/>
  <c r="E488" i="2"/>
  <c r="F488" i="2"/>
  <c r="G488" i="2"/>
  <c r="B489" i="2"/>
  <c r="C489" i="2"/>
  <c r="D489" i="2"/>
  <c r="E489" i="2"/>
  <c r="F489" i="2"/>
  <c r="G489" i="2"/>
  <c r="B490" i="2"/>
  <c r="C490" i="2"/>
  <c r="D490" i="2"/>
  <c r="E490" i="2"/>
  <c r="F490" i="2"/>
  <c r="G490" i="2"/>
  <c r="B491" i="2"/>
  <c r="C491" i="2"/>
  <c r="D491" i="2"/>
  <c r="E491" i="2"/>
  <c r="F491" i="2"/>
  <c r="G491" i="2"/>
  <c r="B492" i="2"/>
  <c r="C492" i="2"/>
  <c r="D492" i="2"/>
  <c r="E492" i="2"/>
  <c r="F492" i="2"/>
  <c r="G492" i="2"/>
  <c r="B493" i="2"/>
  <c r="C493" i="2"/>
  <c r="D493" i="2"/>
  <c r="E493" i="2"/>
  <c r="F493" i="2"/>
  <c r="G493" i="2"/>
  <c r="B494" i="2"/>
  <c r="C494" i="2"/>
  <c r="D494" i="2"/>
  <c r="E494" i="2"/>
  <c r="F494" i="2"/>
  <c r="G494" i="2"/>
  <c r="B495" i="2"/>
  <c r="C495" i="2"/>
  <c r="D495" i="2"/>
  <c r="E495" i="2"/>
  <c r="F495" i="2"/>
  <c r="G495" i="2"/>
  <c r="B496" i="2"/>
  <c r="C496" i="2"/>
  <c r="D496" i="2"/>
  <c r="E496" i="2"/>
  <c r="F496" i="2"/>
  <c r="G496" i="2"/>
  <c r="B497" i="2"/>
  <c r="C497" i="2"/>
  <c r="D497" i="2"/>
  <c r="E497" i="2"/>
  <c r="F497" i="2"/>
  <c r="G497" i="2"/>
  <c r="B498" i="2"/>
  <c r="C498" i="2"/>
  <c r="D498" i="2"/>
  <c r="E498" i="2"/>
  <c r="F498" i="2"/>
  <c r="G498" i="2"/>
  <c r="B499" i="2"/>
  <c r="C499" i="2"/>
  <c r="D499" i="2"/>
  <c r="E499" i="2"/>
  <c r="F499" i="2"/>
  <c r="G499" i="2"/>
  <c r="B500" i="2"/>
  <c r="C500" i="2"/>
  <c r="D500" i="2"/>
  <c r="E500" i="2"/>
  <c r="F500" i="2"/>
  <c r="G500" i="2"/>
  <c r="G11" i="2"/>
  <c r="F11" i="2"/>
  <c r="E11" i="2"/>
  <c r="D11" i="2"/>
  <c r="C11" i="2"/>
  <c r="B11" i="2"/>
  <c r="A11" i="2"/>
  <c r="I11" i="2" s="1"/>
  <c r="A1" i="3" s="1"/>
  <c r="D66" i="1"/>
  <c r="A17" i="2" s="1"/>
  <c r="D65" i="1"/>
  <c r="A16" i="2" s="1"/>
  <c r="D64" i="1"/>
  <c r="A15" i="2" s="1"/>
  <c r="D63" i="1"/>
  <c r="A14" i="2" s="1"/>
  <c r="A13" i="2"/>
  <c r="A12" i="2"/>
  <c r="D70" i="1"/>
  <c r="A21" i="2" s="1"/>
  <c r="D69" i="1"/>
  <c r="A20" i="2" s="1"/>
  <c r="I20" i="2" s="1"/>
  <c r="D68" i="1"/>
  <c r="A19" i="2" s="1"/>
  <c r="D67" i="1"/>
  <c r="A18" i="2" s="1"/>
  <c r="D72" i="1"/>
  <c r="A23" i="2" s="1"/>
  <c r="D73" i="1"/>
  <c r="A24" i="2" s="1"/>
  <c r="D74" i="1"/>
  <c r="A25" i="2" s="1"/>
  <c r="D77" i="1"/>
  <c r="A28" i="2" s="1"/>
  <c r="D76" i="1"/>
  <c r="A27" i="2" s="1"/>
  <c r="D75" i="1"/>
  <c r="A26" i="2" s="1"/>
  <c r="I26" i="2" s="1"/>
  <c r="D71" i="1"/>
  <c r="A22" i="2" s="1"/>
  <c r="D80" i="1"/>
  <c r="A31" i="2" s="1"/>
  <c r="D79" i="1"/>
  <c r="A30" i="2" s="1"/>
  <c r="D81" i="1"/>
  <c r="A32" i="2" s="1"/>
  <c r="D78" i="1"/>
  <c r="A29" i="2" s="1"/>
  <c r="D83" i="1"/>
  <c r="A34" i="2" s="1"/>
  <c r="D82" i="1"/>
  <c r="A33" i="2" s="1"/>
  <c r="D84" i="1"/>
  <c r="A35" i="2" s="1"/>
  <c r="D87" i="1"/>
  <c r="A38" i="2" s="1"/>
  <c r="D86" i="1"/>
  <c r="A37" i="2" s="1"/>
  <c r="D85" i="1"/>
  <c r="A36" i="2" s="1"/>
  <c r="D89" i="1"/>
  <c r="A40" i="2" s="1"/>
  <c r="D90" i="1"/>
  <c r="A41" i="2" s="1"/>
  <c r="D93" i="1"/>
  <c r="A44" i="2" s="1"/>
  <c r="D92" i="1"/>
  <c r="A43" i="2" s="1"/>
  <c r="I43" i="2" s="1"/>
  <c r="D91" i="1"/>
  <c r="A42" i="2" s="1"/>
  <c r="D88" i="1"/>
  <c r="A39" i="2" s="1"/>
  <c r="D97" i="1"/>
  <c r="A48" i="2" s="1"/>
  <c r="D96" i="1"/>
  <c r="A47" i="2" s="1"/>
  <c r="D95" i="1"/>
  <c r="A46" i="2" s="1"/>
  <c r="D94" i="1"/>
  <c r="A45" i="2" s="1"/>
  <c r="D98" i="1"/>
  <c r="A49" i="2" s="1"/>
  <c r="D99" i="1"/>
  <c r="A50" i="2" s="1"/>
  <c r="I50" i="2" s="1"/>
  <c r="D100" i="1"/>
  <c r="A51" i="2" s="1"/>
  <c r="D101" i="1"/>
  <c r="A52" i="2" s="1"/>
  <c r="D102" i="1"/>
  <c r="A53" i="2" s="1"/>
  <c r="D10" i="3"/>
  <c r="D6" i="3"/>
  <c r="D7" i="3"/>
  <c r="D8" i="3"/>
  <c r="D9" i="3"/>
  <c r="D5" i="3"/>
  <c r="D107" i="1"/>
  <c r="A58" i="2" s="1"/>
  <c r="D106" i="1"/>
  <c r="A57" i="2" s="1"/>
  <c r="D105" i="1"/>
  <c r="A56" i="2" s="1"/>
  <c r="D104" i="1"/>
  <c r="A55" i="2" s="1"/>
  <c r="D103" i="1"/>
  <c r="A54" i="2" s="1"/>
  <c r="D112" i="1"/>
  <c r="A63" i="2" s="1"/>
  <c r="D111" i="1"/>
  <c r="A62" i="2" s="1"/>
  <c r="I62" i="2" s="1"/>
  <c r="A6" i="3" s="1"/>
  <c r="D110" i="1"/>
  <c r="A61" i="2" s="1"/>
  <c r="D109" i="1"/>
  <c r="A60" i="2" s="1"/>
  <c r="D108" i="1"/>
  <c r="A59" i="2" s="1"/>
  <c r="I59" i="2" s="1"/>
  <c r="D1" i="3"/>
  <c r="D113" i="1"/>
  <c r="A64" i="2" s="1"/>
  <c r="D117" i="1"/>
  <c r="A68" i="2" s="1"/>
  <c r="D116" i="1"/>
  <c r="A67" i="2" s="1"/>
  <c r="D115" i="1"/>
  <c r="A66" i="2" s="1"/>
  <c r="I66" i="2" s="1"/>
  <c r="D114" i="1"/>
  <c r="A65" i="2" s="1"/>
  <c r="D121" i="1"/>
  <c r="A72" i="2" s="1"/>
  <c r="D120" i="1"/>
  <c r="A71" i="2" s="1"/>
  <c r="D119" i="1"/>
  <c r="A70" i="2" s="1"/>
  <c r="I70" i="2" s="1"/>
  <c r="D118" i="1"/>
  <c r="A69" i="2" s="1"/>
  <c r="D124" i="1"/>
  <c r="A75" i="2" s="1"/>
  <c r="D123" i="1"/>
  <c r="A74" i="2" s="1"/>
  <c r="I74" i="2" s="1"/>
  <c r="D122" i="1"/>
  <c r="A73" i="2" s="1"/>
  <c r="D125" i="1"/>
  <c r="A76" i="2" s="1"/>
  <c r="D126" i="1"/>
  <c r="A77" i="2" s="1"/>
  <c r="D127" i="1"/>
  <c r="A78" i="2" s="1"/>
  <c r="D130" i="1"/>
  <c r="A81" i="2" s="1"/>
  <c r="D129" i="1"/>
  <c r="A80" i="2" s="1"/>
  <c r="D128" i="1"/>
  <c r="A79" i="2" s="1"/>
  <c r="D131" i="1"/>
  <c r="A82" i="2" s="1"/>
  <c r="I82" i="2" s="1"/>
  <c r="D132" i="1"/>
  <c r="A83" i="2" s="1"/>
  <c r="D133" i="1"/>
  <c r="A84" i="2" s="1"/>
  <c r="D134" i="1"/>
  <c r="A85" i="2" s="1"/>
  <c r="D138" i="1"/>
  <c r="A89" i="2" s="1"/>
  <c r="D137" i="1"/>
  <c r="A88" i="2" s="1"/>
  <c r="D136" i="1"/>
  <c r="A87" i="2" s="1"/>
  <c r="D135" i="1"/>
  <c r="A86" i="2" s="1"/>
  <c r="D141" i="1"/>
  <c r="A92" i="2" s="1"/>
  <c r="I92" i="2" s="1"/>
  <c r="D140" i="1"/>
  <c r="A91" i="2" s="1"/>
  <c r="D139" i="1"/>
  <c r="A90" i="2" s="1"/>
  <c r="D142" i="1"/>
  <c r="A93" i="2" s="1"/>
  <c r="D143" i="1"/>
  <c r="A94" i="2" s="1"/>
  <c r="I94" i="2" s="1"/>
  <c r="D145" i="1"/>
  <c r="A96" i="2" s="1"/>
  <c r="D144" i="1"/>
  <c r="A95" i="2" s="1"/>
  <c r="D146" i="1"/>
  <c r="A97" i="2" s="1"/>
  <c r="D155" i="1"/>
  <c r="A106" i="2" s="1"/>
  <c r="I106" i="2" s="1"/>
  <c r="D165" i="1"/>
  <c r="A116" i="2" s="1"/>
  <c r="D148" i="1"/>
  <c r="A99" i="2" s="1"/>
  <c r="D147" i="1"/>
  <c r="A98" i="2" s="1"/>
  <c r="D152" i="1"/>
  <c r="A103" i="2" s="1"/>
  <c r="D151" i="1"/>
  <c r="A102" i="2" s="1"/>
  <c r="D150" i="1"/>
  <c r="A101" i="2" s="1"/>
  <c r="D149" i="1"/>
  <c r="A100" i="2" s="1"/>
  <c r="D158" i="1"/>
  <c r="A109" i="2" s="1"/>
  <c r="I109" i="2" s="1"/>
  <c r="D157" i="1"/>
  <c r="A108" i="2" s="1"/>
  <c r="D156" i="1"/>
  <c r="A107" i="2" s="1"/>
  <c r="D154" i="1"/>
  <c r="A105" i="2" s="1"/>
  <c r="D153" i="1"/>
  <c r="A104" i="2" s="1"/>
  <c r="I104" i="2" s="1"/>
  <c r="D163" i="1"/>
  <c r="A114" i="2" s="1"/>
  <c r="D162" i="1"/>
  <c r="A113" i="2" s="1"/>
  <c r="D161" i="1"/>
  <c r="A112" i="2" s="1"/>
  <c r="D160" i="1"/>
  <c r="A111" i="2" s="1"/>
  <c r="I111" i="2" s="1"/>
  <c r="D159" i="1"/>
  <c r="A110" i="2" s="1"/>
  <c r="D180" i="1"/>
  <c r="A131" i="2" s="1"/>
  <c r="D172" i="1"/>
  <c r="A123" i="2" s="1"/>
  <c r="D171" i="1"/>
  <c r="A122" i="2" s="1"/>
  <c r="D170" i="1"/>
  <c r="A121" i="2" s="1"/>
  <c r="D169" i="1"/>
  <c r="A120" i="2" s="1"/>
  <c r="D168" i="1"/>
  <c r="A119" i="2" s="1"/>
  <c r="D167" i="1"/>
  <c r="A118" i="2" s="1"/>
  <c r="I118" i="2" s="1"/>
  <c r="D166" i="1"/>
  <c r="A117" i="2" s="1"/>
  <c r="D164" i="1"/>
  <c r="A115" i="2" s="1"/>
  <c r="D176" i="1"/>
  <c r="A127" i="2" s="1"/>
  <c r="D175" i="1"/>
  <c r="A126" i="2" s="1"/>
  <c r="I126" i="2" s="1"/>
  <c r="D174" i="1"/>
  <c r="A125" i="2" s="1"/>
  <c r="D173" i="1"/>
  <c r="A124" i="2" s="1"/>
  <c r="D184" i="1"/>
  <c r="A135" i="2" s="1"/>
  <c r="D183" i="1"/>
  <c r="A134" i="2" s="1"/>
  <c r="I134" i="2" s="1"/>
  <c r="D182" i="1"/>
  <c r="A133" i="2" s="1"/>
  <c r="D181" i="1"/>
  <c r="A132" i="2" s="1"/>
  <c r="D179" i="1"/>
  <c r="A130" i="2" s="1"/>
  <c r="D178" i="1"/>
  <c r="A129" i="2" s="1"/>
  <c r="I129" i="2" s="1"/>
  <c r="D177" i="1"/>
  <c r="A128" i="2" s="1"/>
  <c r="D186" i="1"/>
  <c r="A137" i="2" s="1"/>
  <c r="I137" i="2" s="1"/>
  <c r="D185" i="1"/>
  <c r="A136" i="2" s="1"/>
  <c r="D189" i="1"/>
  <c r="A140" i="2" s="1"/>
  <c r="D188" i="1"/>
  <c r="A139" i="2" s="1"/>
  <c r="D187" i="1"/>
  <c r="A138" i="2" s="1"/>
  <c r="D195" i="1"/>
  <c r="A146" i="2" s="1"/>
  <c r="D194" i="1"/>
  <c r="A145" i="2" s="1"/>
  <c r="I145" i="2" s="1"/>
  <c r="D193" i="1"/>
  <c r="A144" i="2" s="1"/>
  <c r="D192" i="1"/>
  <c r="A143" i="2" s="1"/>
  <c r="I143" i="2" s="1"/>
  <c r="D191" i="1"/>
  <c r="A142" i="2" s="1"/>
  <c r="D196" i="1"/>
  <c r="A147" i="2" s="1"/>
  <c r="I147" i="2" s="1"/>
  <c r="D190" i="1"/>
  <c r="A141" i="2" s="1"/>
  <c r="D197" i="1"/>
  <c r="A148" i="2" s="1"/>
  <c r="D198" i="1"/>
  <c r="A149" i="2" s="1"/>
  <c r="D199" i="1"/>
  <c r="A150" i="2" s="1"/>
  <c r="I150" i="2" s="1"/>
  <c r="D230" i="1"/>
  <c r="A181" i="2" s="1"/>
  <c r="D234" i="1"/>
  <c r="A185" i="2" s="1"/>
  <c r="D233" i="1"/>
  <c r="A184" i="2" s="1"/>
  <c r="D232" i="1"/>
  <c r="A183" i="2" s="1"/>
  <c r="I183" i="2" s="1"/>
  <c r="D231" i="1"/>
  <c r="A182" i="2" s="1"/>
  <c r="D229" i="1"/>
  <c r="A180" i="2" s="1"/>
  <c r="D228" i="1"/>
  <c r="A179" i="2" s="1"/>
  <c r="D227" i="1"/>
  <c r="A178" i="2" s="1"/>
  <c r="I178" i="2" s="1"/>
  <c r="D226" i="1"/>
  <c r="A177" i="2" s="1"/>
  <c r="D225" i="1"/>
  <c r="A176" i="2" s="1"/>
  <c r="I176" i="2" s="1"/>
  <c r="D224" i="1"/>
  <c r="A175" i="2" s="1"/>
  <c r="D223" i="1"/>
  <c r="A174" i="2" s="1"/>
  <c r="I174" i="2" s="1"/>
  <c r="D222" i="1"/>
  <c r="A173" i="2" s="1"/>
  <c r="D221" i="1"/>
  <c r="A172" i="2" s="1"/>
  <c r="D220" i="1"/>
  <c r="A171" i="2" s="1"/>
  <c r="D219" i="1"/>
  <c r="A170" i="2" s="1"/>
  <c r="I170" i="2" s="1"/>
  <c r="D218" i="1"/>
  <c r="A169" i="2" s="1"/>
  <c r="D217" i="1"/>
  <c r="A168" i="2" s="1"/>
  <c r="D216" i="1"/>
  <c r="A167" i="2" s="1"/>
  <c r="D215" i="1"/>
  <c r="A166" i="2" s="1"/>
  <c r="I166" i="2" s="1"/>
  <c r="D214" i="1"/>
  <c r="A165" i="2" s="1"/>
  <c r="D213" i="1"/>
  <c r="A164" i="2" s="1"/>
  <c r="D212" i="1"/>
  <c r="A163" i="2" s="1"/>
  <c r="D211" i="1"/>
  <c r="A162" i="2" s="1"/>
  <c r="D210" i="1"/>
  <c r="A161" i="2" s="1"/>
  <c r="D209" i="1"/>
  <c r="A160" i="2" s="1"/>
  <c r="D208" i="1"/>
  <c r="A159" i="2" s="1"/>
  <c r="D207" i="1"/>
  <c r="A158" i="2" s="1"/>
  <c r="D206" i="1"/>
  <c r="A157" i="2" s="1"/>
  <c r="D205" i="1"/>
  <c r="A156" i="2" s="1"/>
  <c r="D204" i="1"/>
  <c r="A155" i="2" s="1"/>
  <c r="D203" i="1"/>
  <c r="A154" i="2" s="1"/>
  <c r="D202" i="1"/>
  <c r="A153" i="2" s="1"/>
  <c r="D201" i="1"/>
  <c r="A152" i="2" s="1"/>
  <c r="D200" i="1"/>
  <c r="A151" i="2" s="1"/>
  <c r="D235" i="1"/>
  <c r="A186" i="2" s="1"/>
  <c r="I186" i="2" s="1"/>
  <c r="D236" i="1"/>
  <c r="A187" i="2" s="1"/>
  <c r="D238" i="1"/>
  <c r="A189" i="2" s="1"/>
  <c r="D239" i="1"/>
  <c r="A190" i="2" s="1"/>
  <c r="D240" i="1"/>
  <c r="A191" i="2" s="1"/>
  <c r="I191" i="2" s="1"/>
  <c r="D241" i="1"/>
  <c r="A192" i="2" s="1"/>
  <c r="D242" i="1"/>
  <c r="A193" i="2" s="1"/>
  <c r="I193" i="2" s="1"/>
  <c r="D237" i="1"/>
  <c r="A188" i="2" s="1"/>
  <c r="D522" i="1"/>
  <c r="A473" i="2" s="1"/>
  <c r="D516" i="1"/>
  <c r="A467" i="2" s="1"/>
  <c r="D518" i="1"/>
  <c r="A469" i="2" s="1"/>
  <c r="D517" i="1"/>
  <c r="A468" i="2" s="1"/>
  <c r="D515" i="1"/>
  <c r="A466" i="2" s="1"/>
  <c r="D514" i="1"/>
  <c r="A465" i="2" s="1"/>
  <c r="D498" i="1"/>
  <c r="A449" i="2" s="1"/>
  <c r="D485" i="1"/>
  <c r="A436" i="2" s="1"/>
  <c r="D433" i="1"/>
  <c r="A384" i="2" s="1"/>
  <c r="D432" i="1"/>
  <c r="A383" i="2" s="1"/>
  <c r="D431" i="1"/>
  <c r="A382" i="2" s="1"/>
  <c r="D430" i="1"/>
  <c r="A381" i="2" s="1"/>
  <c r="D429" i="1"/>
  <c r="A380" i="2" s="1"/>
  <c r="D461" i="1"/>
  <c r="A412" i="2" s="1"/>
  <c r="D464" i="1"/>
  <c r="A415" i="2" s="1"/>
  <c r="D367" i="1"/>
  <c r="A318" i="2" s="1"/>
  <c r="D366" i="1"/>
  <c r="A317" i="2" s="1"/>
  <c r="D365" i="1"/>
  <c r="A316" i="2" s="1"/>
  <c r="D364" i="1"/>
  <c r="A315" i="2" s="1"/>
  <c r="D373" i="1"/>
  <c r="A324" i="2" s="1"/>
  <c r="D375" i="1"/>
  <c r="A326" i="2" s="1"/>
  <c r="D374" i="1"/>
  <c r="A325" i="2" s="1"/>
  <c r="D372" i="1"/>
  <c r="A323" i="2" s="1"/>
  <c r="D369" i="1"/>
  <c r="A320" i="2" s="1"/>
  <c r="D368" i="1"/>
  <c r="A319" i="2" s="1"/>
  <c r="D370" i="1"/>
  <c r="A321" i="2" s="1"/>
  <c r="D371" i="1"/>
  <c r="A322" i="2" s="1"/>
  <c r="D362" i="1"/>
  <c r="A313" i="2" s="1"/>
  <c r="D356" i="1"/>
  <c r="A307" i="2" s="1"/>
  <c r="D355" i="1"/>
  <c r="A306" i="2" s="1"/>
  <c r="D354" i="1"/>
  <c r="A305" i="2" s="1"/>
  <c r="D353" i="1"/>
  <c r="A304" i="2" s="1"/>
  <c r="D243" i="1"/>
  <c r="A194" i="2" s="1"/>
  <c r="I194" i="2" s="1"/>
  <c r="D265" i="1"/>
  <c r="A216" i="2" s="1"/>
  <c r="D264" i="1"/>
  <c r="A215" i="2" s="1"/>
  <c r="D263" i="1"/>
  <c r="A214" i="2" s="1"/>
  <c r="D262" i="1"/>
  <c r="A213" i="2" s="1"/>
  <c r="I213" i="2" s="1"/>
  <c r="D261" i="1"/>
  <c r="A212" i="2" s="1"/>
  <c r="D260" i="1"/>
  <c r="A211" i="2" s="1"/>
  <c r="I211" i="2" s="1"/>
  <c r="D259" i="1"/>
  <c r="A210" i="2" s="1"/>
  <c r="D258" i="1"/>
  <c r="A209" i="2" s="1"/>
  <c r="I209" i="2" s="1"/>
  <c r="D257" i="1"/>
  <c r="A208" i="2" s="1"/>
  <c r="D256" i="1"/>
  <c r="A207" i="2" s="1"/>
  <c r="D255" i="1"/>
  <c r="A206" i="2" s="1"/>
  <c r="D254" i="1"/>
  <c r="A205" i="2" s="1"/>
  <c r="I205" i="2" s="1"/>
  <c r="D253" i="1"/>
  <c r="A204" i="2" s="1"/>
  <c r="D252" i="1"/>
  <c r="A203" i="2" s="1"/>
  <c r="D251" i="1"/>
  <c r="A202" i="2" s="1"/>
  <c r="D250" i="1"/>
  <c r="A201" i="2" s="1"/>
  <c r="I201" i="2" s="1"/>
  <c r="D249" i="1"/>
  <c r="A200" i="2" s="1"/>
  <c r="D248" i="1"/>
  <c r="A199" i="2" s="1"/>
  <c r="D247" i="1"/>
  <c r="A198" i="2" s="1"/>
  <c r="D246" i="1"/>
  <c r="A197" i="2" s="1"/>
  <c r="I197" i="2" s="1"/>
  <c r="D245" i="1"/>
  <c r="A196" i="2" s="1"/>
  <c r="D244" i="1"/>
  <c r="A195" i="2" s="1"/>
  <c r="D266" i="1"/>
  <c r="A217" i="2" s="1"/>
  <c r="D267" i="1"/>
  <c r="A218" i="2" s="1"/>
  <c r="I218" i="2" s="1"/>
  <c r="D268" i="1"/>
  <c r="A219" i="2" s="1"/>
  <c r="D269" i="1"/>
  <c r="A220" i="2" s="1"/>
  <c r="D270" i="1"/>
  <c r="A221" i="2" s="1"/>
  <c r="D271" i="1"/>
  <c r="A222" i="2" s="1"/>
  <c r="D272" i="1"/>
  <c r="A223" i="2" s="1"/>
  <c r="D273" i="1"/>
  <c r="A224" i="2" s="1"/>
  <c r="D274" i="1"/>
  <c r="A225" i="2" s="1"/>
  <c r="D275" i="1"/>
  <c r="A226" i="2" s="1"/>
  <c r="I226" i="2" s="1"/>
  <c r="D276" i="1"/>
  <c r="A227" i="2" s="1"/>
  <c r="D277" i="1"/>
  <c r="A228" i="2" s="1"/>
  <c r="D278" i="1"/>
  <c r="A229" i="2" s="1"/>
  <c r="D279" i="1"/>
  <c r="A230" i="2" s="1"/>
  <c r="I230" i="2" s="1"/>
  <c r="D280" i="1"/>
  <c r="A231" i="2" s="1"/>
  <c r="D281" i="1"/>
  <c r="A232" i="2" s="1"/>
  <c r="D282" i="1"/>
  <c r="A233" i="2" s="1"/>
  <c r="D283" i="1"/>
  <c r="A234" i="2" s="1"/>
  <c r="D284" i="1"/>
  <c r="A235" i="2" s="1"/>
  <c r="D285" i="1"/>
  <c r="A236" i="2" s="1"/>
  <c r="D286" i="1"/>
  <c r="A237" i="2" s="1"/>
  <c r="D287" i="1"/>
  <c r="A238" i="2" s="1"/>
  <c r="D288" i="1"/>
  <c r="A239" i="2" s="1"/>
  <c r="D289" i="1"/>
  <c r="A240" i="2" s="1"/>
  <c r="D290" i="1"/>
  <c r="A241" i="2" s="1"/>
  <c r="D291" i="1"/>
  <c r="A242" i="2" s="1"/>
  <c r="I242" i="2" s="1"/>
  <c r="D292" i="1"/>
  <c r="A243" i="2" s="1"/>
  <c r="D363" i="1"/>
  <c r="A314" i="2" s="1"/>
  <c r="D376" i="1"/>
  <c r="A327" i="2" s="1"/>
  <c r="D382" i="1"/>
  <c r="A333" i="2" s="1"/>
  <c r="D320" i="1"/>
  <c r="A271" i="2" s="1"/>
  <c r="D324" i="1"/>
  <c r="A275" i="2" s="1"/>
  <c r="D312" i="1"/>
  <c r="A263" i="2" s="1"/>
  <c r="D323" i="1"/>
  <c r="A274" i="2" s="1"/>
  <c r="D313" i="1"/>
  <c r="A264" i="2" s="1"/>
  <c r="D333" i="1"/>
  <c r="A284" i="2" s="1"/>
  <c r="D335" i="1"/>
  <c r="A286" i="2" s="1"/>
  <c r="D343" i="1"/>
  <c r="A294" i="2" s="1"/>
  <c r="D361" i="1"/>
  <c r="A312" i="2" s="1"/>
  <c r="D345" i="1"/>
  <c r="A296" i="2" s="1"/>
  <c r="D347" i="1"/>
  <c r="A298" i="2" s="1"/>
  <c r="D346" i="1"/>
  <c r="A297" i="2" s="1"/>
  <c r="D744" i="1"/>
  <c r="D745" i="1"/>
  <c r="D746" i="1"/>
  <c r="D747" i="1"/>
  <c r="D740" i="1"/>
  <c r="D741" i="1"/>
  <c r="D742" i="1"/>
  <c r="D743" i="1"/>
  <c r="K545" i="1" s="1"/>
  <c r="D739" i="1"/>
  <c r="D738" i="1"/>
  <c r="K288" i="1"/>
  <c r="D737" i="1"/>
  <c r="D736" i="1"/>
  <c r="D735" i="1"/>
  <c r="D734" i="1"/>
  <c r="D733" i="1"/>
  <c r="D732" i="1"/>
  <c r="K727" i="1" s="1"/>
  <c r="D724" i="1"/>
  <c r="D725" i="1"/>
  <c r="D726" i="1"/>
  <c r="D727" i="1"/>
  <c r="D728" i="1"/>
  <c r="K488" i="1" s="1"/>
  <c r="D729" i="1"/>
  <c r="K600" i="1" s="1"/>
  <c r="D730" i="1"/>
  <c r="D731" i="1"/>
  <c r="D723" i="1"/>
  <c r="D722" i="1"/>
  <c r="D721" i="1"/>
  <c r="D720" i="1"/>
  <c r="D719" i="1"/>
  <c r="D715" i="1"/>
  <c r="D716" i="1"/>
  <c r="D717" i="1"/>
  <c r="D718" i="1"/>
  <c r="D714" i="1"/>
  <c r="D713" i="1"/>
  <c r="D712" i="1"/>
  <c r="K532" i="1"/>
  <c r="D711" i="1"/>
  <c r="D710" i="1"/>
  <c r="D709" i="1"/>
  <c r="D708" i="1"/>
  <c r="D707" i="1"/>
  <c r="D706" i="1"/>
  <c r="D705" i="1"/>
  <c r="D704" i="1"/>
  <c r="D703" i="1"/>
  <c r="K616" i="1"/>
  <c r="D699" i="1"/>
  <c r="D700" i="1"/>
  <c r="D701" i="1"/>
  <c r="K298" i="1"/>
  <c r="D702" i="1"/>
  <c r="D697" i="1"/>
  <c r="D698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K302" i="1"/>
  <c r="D694" i="1"/>
  <c r="D695" i="1"/>
  <c r="D696" i="1"/>
  <c r="K278" i="1"/>
  <c r="D673" i="1"/>
  <c r="D674" i="1"/>
  <c r="D675" i="1"/>
  <c r="D676" i="1"/>
  <c r="D677" i="1"/>
  <c r="D678" i="1"/>
  <c r="D679" i="1"/>
  <c r="D680" i="1"/>
  <c r="D681" i="1"/>
  <c r="D661" i="1"/>
  <c r="D662" i="1"/>
  <c r="D663" i="1"/>
  <c r="D664" i="1"/>
  <c r="D665" i="1"/>
  <c r="D666" i="1"/>
  <c r="D667" i="1"/>
  <c r="D668" i="1"/>
  <c r="K296" i="1"/>
  <c r="D669" i="1"/>
  <c r="D670" i="1"/>
  <c r="D671" i="1"/>
  <c r="D672" i="1"/>
  <c r="D660" i="1"/>
  <c r="D656" i="1"/>
  <c r="D657" i="1"/>
  <c r="D658" i="1"/>
  <c r="D659" i="1"/>
  <c r="D652" i="1"/>
  <c r="D653" i="1"/>
  <c r="D654" i="1"/>
  <c r="D655" i="1"/>
  <c r="K494" i="1"/>
  <c r="D648" i="1"/>
  <c r="D649" i="1"/>
  <c r="K406" i="1" s="1"/>
  <c r="D650" i="1"/>
  <c r="D651" i="1"/>
  <c r="D644" i="1"/>
  <c r="D645" i="1"/>
  <c r="D646" i="1"/>
  <c r="D647" i="1"/>
  <c r="D640" i="1"/>
  <c r="D641" i="1"/>
  <c r="D642" i="1"/>
  <c r="D643" i="1"/>
  <c r="D634" i="1"/>
  <c r="K268" i="1" s="1"/>
  <c r="D635" i="1"/>
  <c r="D636" i="1"/>
  <c r="K543" i="1"/>
  <c r="D637" i="1"/>
  <c r="D638" i="1"/>
  <c r="D639" i="1"/>
  <c r="D628" i="1"/>
  <c r="D629" i="1"/>
  <c r="D630" i="1"/>
  <c r="K271" i="1" s="1"/>
  <c r="D631" i="1"/>
  <c r="D632" i="1"/>
  <c r="D633" i="1"/>
  <c r="K267" i="1" s="1"/>
  <c r="D627" i="1"/>
  <c r="D626" i="1"/>
  <c r="D625" i="1"/>
  <c r="D624" i="1"/>
  <c r="D623" i="1"/>
  <c r="D622" i="1"/>
  <c r="D621" i="1"/>
  <c r="D620" i="1"/>
  <c r="D619" i="1"/>
  <c r="D618" i="1"/>
  <c r="D617" i="1"/>
  <c r="D616" i="1"/>
  <c r="K578" i="1"/>
  <c r="D615" i="1"/>
  <c r="D614" i="1"/>
  <c r="D613" i="1"/>
  <c r="D612" i="1"/>
  <c r="D611" i="1"/>
  <c r="D610" i="1"/>
  <c r="D609" i="1"/>
  <c r="D608" i="1"/>
  <c r="D607" i="1"/>
  <c r="D606" i="1"/>
  <c r="D605" i="1"/>
  <c r="K282" i="1"/>
  <c r="D604" i="1"/>
  <c r="D603" i="1"/>
  <c r="D602" i="1"/>
  <c r="D601" i="1"/>
  <c r="D600" i="1"/>
  <c r="K555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K385" i="1"/>
  <c r="D586" i="1"/>
  <c r="D585" i="1"/>
  <c r="D584" i="1"/>
  <c r="D583" i="1"/>
  <c r="D582" i="1"/>
  <c r="D581" i="1"/>
  <c r="D580" i="1"/>
  <c r="D579" i="1"/>
  <c r="D578" i="1"/>
  <c r="K379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4" i="1"/>
  <c r="K533" i="1" s="1"/>
  <c r="D555" i="1"/>
  <c r="K490" i="1"/>
  <c r="D556" i="1"/>
  <c r="D557" i="1"/>
  <c r="D558" i="1"/>
  <c r="D550" i="1"/>
  <c r="D551" i="1"/>
  <c r="D552" i="1"/>
  <c r="D553" i="1"/>
  <c r="D543" i="1"/>
  <c r="A494" i="2" s="1"/>
  <c r="D544" i="1"/>
  <c r="A495" i="2" s="1"/>
  <c r="D545" i="1"/>
  <c r="A496" i="2" s="1"/>
  <c r="D546" i="1"/>
  <c r="A497" i="2" s="1"/>
  <c r="D547" i="1"/>
  <c r="A498" i="2" s="1"/>
  <c r="D548" i="1"/>
  <c r="A499" i="2" s="1"/>
  <c r="D549" i="1"/>
  <c r="A500" i="2" s="1"/>
  <c r="D538" i="1"/>
  <c r="A489" i="2" s="1"/>
  <c r="D536" i="1"/>
  <c r="A487" i="2" s="1"/>
  <c r="D537" i="1"/>
  <c r="A488" i="2" s="1"/>
  <c r="D539" i="1"/>
  <c r="A490" i="2" s="1"/>
  <c r="D540" i="1"/>
  <c r="A491" i="2" s="1"/>
  <c r="D541" i="1"/>
  <c r="A492" i="2" s="1"/>
  <c r="D542" i="1"/>
  <c r="A493" i="2" s="1"/>
  <c r="D531" i="1"/>
  <c r="A482" i="2" s="1"/>
  <c r="D532" i="1"/>
  <c r="A483" i="2" s="1"/>
  <c r="D533" i="1"/>
  <c r="A484" i="2" s="1"/>
  <c r="D534" i="1"/>
  <c r="A485" i="2" s="1"/>
  <c r="D535" i="1"/>
  <c r="A486" i="2" s="1"/>
  <c r="D529" i="1"/>
  <c r="A480" i="2" s="1"/>
  <c r="D530" i="1"/>
  <c r="A481" i="2" s="1"/>
  <c r="D418" i="1"/>
  <c r="A369" i="2" s="1"/>
  <c r="D416" i="1"/>
  <c r="A367" i="2" s="1"/>
  <c r="D415" i="1"/>
  <c r="A366" i="2" s="1"/>
  <c r="D414" i="1"/>
  <c r="A365" i="2" s="1"/>
  <c r="D413" i="1"/>
  <c r="A364" i="2" s="1"/>
  <c r="D500" i="1"/>
  <c r="A451" i="2" s="1"/>
  <c r="D503" i="1"/>
  <c r="A454" i="2" s="1"/>
  <c r="D506" i="1"/>
  <c r="A457" i="2" s="1"/>
  <c r="D507" i="1"/>
  <c r="A458" i="2" s="1"/>
  <c r="D508" i="1"/>
  <c r="A459" i="2" s="1"/>
  <c r="D509" i="1"/>
  <c r="A460" i="2" s="1"/>
  <c r="D510" i="1"/>
  <c r="A461" i="2" s="1"/>
  <c r="D511" i="1"/>
  <c r="A462" i="2" s="1"/>
  <c r="D512" i="1"/>
  <c r="A463" i="2" s="1"/>
  <c r="D513" i="1"/>
  <c r="A464" i="2" s="1"/>
  <c r="D519" i="1"/>
  <c r="A470" i="2" s="1"/>
  <c r="D520" i="1"/>
  <c r="A471" i="2" s="1"/>
  <c r="D521" i="1"/>
  <c r="A472" i="2" s="1"/>
  <c r="D523" i="1"/>
  <c r="A474" i="2" s="1"/>
  <c r="D524" i="1"/>
  <c r="A475" i="2" s="1"/>
  <c r="D525" i="1"/>
  <c r="A476" i="2" s="1"/>
  <c r="D526" i="1"/>
  <c r="A477" i="2" s="1"/>
  <c r="D527" i="1"/>
  <c r="A478" i="2" s="1"/>
  <c r="D528" i="1"/>
  <c r="A479" i="2" s="1"/>
  <c r="D491" i="1"/>
  <c r="A442" i="2" s="1"/>
  <c r="D486" i="1"/>
  <c r="A437" i="2" s="1"/>
  <c r="D487" i="1"/>
  <c r="A438" i="2" s="1"/>
  <c r="D488" i="1"/>
  <c r="A439" i="2" s="1"/>
  <c r="D489" i="1"/>
  <c r="A440" i="2" s="1"/>
  <c r="D490" i="1"/>
  <c r="A441" i="2" s="1"/>
  <c r="D492" i="1"/>
  <c r="A443" i="2" s="1"/>
  <c r="D493" i="1"/>
  <c r="A444" i="2" s="1"/>
  <c r="K342" i="1"/>
  <c r="D494" i="1"/>
  <c r="A445" i="2" s="1"/>
  <c r="D495" i="1"/>
  <c r="A446" i="2" s="1"/>
  <c r="D496" i="1"/>
  <c r="A447" i="2" s="1"/>
  <c r="D497" i="1"/>
  <c r="A448" i="2" s="1"/>
  <c r="D499" i="1"/>
  <c r="A450" i="2" s="1"/>
  <c r="D501" i="1"/>
  <c r="A452" i="2" s="1"/>
  <c r="D502" i="1"/>
  <c r="A453" i="2" s="1"/>
  <c r="D504" i="1"/>
  <c r="A455" i="2" s="1"/>
  <c r="D505" i="1"/>
  <c r="A456" i="2" s="1"/>
  <c r="D484" i="1"/>
  <c r="A435" i="2" s="1"/>
  <c r="D482" i="1"/>
  <c r="A433" i="2" s="1"/>
  <c r="D480" i="1"/>
  <c r="A431" i="2" s="1"/>
  <c r="D479" i="1"/>
  <c r="A430" i="2" s="1"/>
  <c r="D483" i="1"/>
  <c r="A434" i="2" s="1"/>
  <c r="D476" i="1"/>
  <c r="A427" i="2" s="1"/>
  <c r="D470" i="1"/>
  <c r="A421" i="2" s="1"/>
  <c r="D471" i="1"/>
  <c r="A422" i="2" s="1"/>
  <c r="D472" i="1"/>
  <c r="A423" i="2" s="1"/>
  <c r="D473" i="1"/>
  <c r="A424" i="2" s="1"/>
  <c r="D474" i="1"/>
  <c r="A425" i="2" s="1"/>
  <c r="D475" i="1"/>
  <c r="A426" i="2" s="1"/>
  <c r="D477" i="1"/>
  <c r="A428" i="2" s="1"/>
  <c r="D478" i="1"/>
  <c r="A429" i="2" s="1"/>
  <c r="D481" i="1"/>
  <c r="A432" i="2" s="1"/>
  <c r="D457" i="1"/>
  <c r="A408" i="2" s="1"/>
  <c r="D458" i="1"/>
  <c r="A409" i="2" s="1"/>
  <c r="D459" i="1"/>
  <c r="A410" i="2" s="1"/>
  <c r="D460" i="1"/>
  <c r="A411" i="2" s="1"/>
  <c r="D462" i="1"/>
  <c r="A413" i="2" s="1"/>
  <c r="D463" i="1"/>
  <c r="A414" i="2" s="1"/>
  <c r="D465" i="1"/>
  <c r="A416" i="2" s="1"/>
  <c r="D466" i="1"/>
  <c r="A417" i="2" s="1"/>
  <c r="D467" i="1"/>
  <c r="A418" i="2" s="1"/>
  <c r="D468" i="1"/>
  <c r="A419" i="2" s="1"/>
  <c r="D469" i="1"/>
  <c r="A420" i="2" s="1"/>
  <c r="D451" i="1"/>
  <c r="A402" i="2" s="1"/>
  <c r="D456" i="1"/>
  <c r="A407" i="2" s="1"/>
  <c r="D455" i="1"/>
  <c r="A406" i="2" s="1"/>
  <c r="D454" i="1"/>
  <c r="A405" i="2" s="1"/>
  <c r="D453" i="1"/>
  <c r="A404" i="2" s="1"/>
  <c r="D452" i="1"/>
  <c r="A403" i="2" s="1"/>
  <c r="D450" i="1"/>
  <c r="A401" i="2" s="1"/>
  <c r="D449" i="1"/>
  <c r="A400" i="2" s="1"/>
  <c r="D448" i="1"/>
  <c r="A399" i="2" s="1"/>
  <c r="D447" i="1"/>
  <c r="A398" i="2" s="1"/>
  <c r="D446" i="1"/>
  <c r="A397" i="2" s="1"/>
  <c r="D445" i="1"/>
  <c r="A396" i="2" s="1"/>
  <c r="D434" i="1"/>
  <c r="A385" i="2" s="1"/>
  <c r="D435" i="1"/>
  <c r="A386" i="2" s="1"/>
  <c r="D436" i="1"/>
  <c r="A387" i="2" s="1"/>
  <c r="D437" i="1"/>
  <c r="A388" i="2" s="1"/>
  <c r="D438" i="1"/>
  <c r="A389" i="2" s="1"/>
  <c r="D444" i="1"/>
  <c r="A395" i="2" s="1"/>
  <c r="D443" i="1"/>
  <c r="A394" i="2" s="1"/>
  <c r="D442" i="1"/>
  <c r="A393" i="2" s="1"/>
  <c r="D441" i="1"/>
  <c r="A392" i="2" s="1"/>
  <c r="D440" i="1"/>
  <c r="A391" i="2" s="1"/>
  <c r="D439" i="1"/>
  <c r="A390" i="2" s="1"/>
  <c r="D294" i="1"/>
  <c r="A245" i="2" s="1"/>
  <c r="D293" i="1"/>
  <c r="A244" i="2" s="1"/>
  <c r="D322" i="1"/>
  <c r="A273" i="2" s="1"/>
  <c r="D327" i="1"/>
  <c r="A278" i="2" s="1"/>
  <c r="D331" i="1"/>
  <c r="A282" i="2" s="1"/>
  <c r="D334" i="1"/>
  <c r="A285" i="2" s="1"/>
  <c r="D338" i="1"/>
  <c r="A289" i="2" s="1"/>
  <c r="D311" i="1"/>
  <c r="A262" i="2" s="1"/>
  <c r="D314" i="1"/>
  <c r="A265" i="2" s="1"/>
  <c r="D315" i="1"/>
  <c r="A266" i="2" s="1"/>
  <c r="D316" i="1"/>
  <c r="A267" i="2" s="1"/>
  <c r="D317" i="1"/>
  <c r="A268" i="2" s="1"/>
  <c r="D318" i="1"/>
  <c r="A269" i="2" s="1"/>
  <c r="D319" i="1"/>
  <c r="A270" i="2" s="1"/>
  <c r="D321" i="1"/>
  <c r="A272" i="2" s="1"/>
  <c r="D325" i="1"/>
  <c r="A276" i="2" s="1"/>
  <c r="D326" i="1"/>
  <c r="A277" i="2" s="1"/>
  <c r="D328" i="1"/>
  <c r="A279" i="2" s="1"/>
  <c r="D329" i="1"/>
  <c r="A280" i="2" s="1"/>
  <c r="D330" i="1"/>
  <c r="A281" i="2" s="1"/>
  <c r="D332" i="1"/>
  <c r="A283" i="2" s="1"/>
  <c r="D336" i="1"/>
  <c r="A287" i="2" s="1"/>
  <c r="D337" i="1"/>
  <c r="A288" i="2" s="1"/>
  <c r="D339" i="1"/>
  <c r="A290" i="2" s="1"/>
  <c r="D340" i="1"/>
  <c r="A291" i="2" s="1"/>
  <c r="D341" i="1"/>
  <c r="A292" i="2" s="1"/>
  <c r="D342" i="1"/>
  <c r="A293" i="2" s="1"/>
  <c r="D344" i="1"/>
  <c r="A295" i="2" s="1"/>
  <c r="D348" i="1"/>
  <c r="A299" i="2" s="1"/>
  <c r="D349" i="1"/>
  <c r="A300" i="2" s="1"/>
  <c r="D350" i="1"/>
  <c r="A301" i="2" s="1"/>
  <c r="D351" i="1"/>
  <c r="A302" i="2" s="1"/>
  <c r="D352" i="1"/>
  <c r="A303" i="2" s="1"/>
  <c r="D357" i="1"/>
  <c r="A308" i="2" s="1"/>
  <c r="D358" i="1"/>
  <c r="A309" i="2" s="1"/>
  <c r="D359" i="1"/>
  <c r="A310" i="2" s="1"/>
  <c r="D360" i="1"/>
  <c r="A311" i="2" s="1"/>
  <c r="D377" i="1"/>
  <c r="A328" i="2" s="1"/>
  <c r="D378" i="1"/>
  <c r="A329" i="2" s="1"/>
  <c r="D379" i="1"/>
  <c r="A330" i="2" s="1"/>
  <c r="K305" i="1"/>
  <c r="D380" i="1"/>
  <c r="A331" i="2" s="1"/>
  <c r="K344" i="1"/>
  <c r="D381" i="1"/>
  <c r="A332" i="2" s="1"/>
  <c r="D383" i="1"/>
  <c r="A334" i="2" s="1"/>
  <c r="D384" i="1"/>
  <c r="A335" i="2" s="1"/>
  <c r="D385" i="1"/>
  <c r="A336" i="2" s="1"/>
  <c r="D386" i="1"/>
  <c r="A337" i="2" s="1"/>
  <c r="D387" i="1"/>
  <c r="A338" i="2" s="1"/>
  <c r="D388" i="1"/>
  <c r="A339" i="2" s="1"/>
  <c r="D389" i="1"/>
  <c r="A340" i="2" s="1"/>
  <c r="D390" i="1"/>
  <c r="A341" i="2" s="1"/>
  <c r="D391" i="1"/>
  <c r="A342" i="2" s="1"/>
  <c r="D392" i="1"/>
  <c r="A343" i="2" s="1"/>
  <c r="D393" i="1"/>
  <c r="A344" i="2" s="1"/>
  <c r="D394" i="1"/>
  <c r="A345" i="2" s="1"/>
  <c r="D395" i="1"/>
  <c r="A346" i="2" s="1"/>
  <c r="D396" i="1"/>
  <c r="A347" i="2" s="1"/>
  <c r="D397" i="1"/>
  <c r="A348" i="2" s="1"/>
  <c r="D398" i="1"/>
  <c r="A349" i="2" s="1"/>
  <c r="D399" i="1"/>
  <c r="A350" i="2" s="1"/>
  <c r="D400" i="1"/>
  <c r="A351" i="2" s="1"/>
  <c r="D401" i="1"/>
  <c r="A352" i="2" s="1"/>
  <c r="D402" i="1"/>
  <c r="A353" i="2" s="1"/>
  <c r="D403" i="1"/>
  <c r="A354" i="2" s="1"/>
  <c r="D404" i="1"/>
  <c r="A355" i="2" s="1"/>
  <c r="D405" i="1"/>
  <c r="A356" i="2" s="1"/>
  <c r="D406" i="1"/>
  <c r="A357" i="2" s="1"/>
  <c r="D407" i="1"/>
  <c r="A358" i="2" s="1"/>
  <c r="D408" i="1"/>
  <c r="A359" i="2" s="1"/>
  <c r="D409" i="1"/>
  <c r="A360" i="2" s="1"/>
  <c r="D410" i="1"/>
  <c r="A361" i="2" s="1"/>
  <c r="D411" i="1"/>
  <c r="A362" i="2" s="1"/>
  <c r="D412" i="1"/>
  <c r="A363" i="2" s="1"/>
  <c r="D417" i="1"/>
  <c r="A368" i="2" s="1"/>
  <c r="D419" i="1"/>
  <c r="A370" i="2" s="1"/>
  <c r="D420" i="1"/>
  <c r="A371" i="2" s="1"/>
  <c r="D421" i="1"/>
  <c r="A372" i="2" s="1"/>
  <c r="D422" i="1"/>
  <c r="A373" i="2" s="1"/>
  <c r="D423" i="1"/>
  <c r="A374" i="2" s="1"/>
  <c r="D424" i="1"/>
  <c r="A375" i="2" s="1"/>
  <c r="D425" i="1"/>
  <c r="A376" i="2" s="1"/>
  <c r="D426" i="1"/>
  <c r="A377" i="2" s="1"/>
  <c r="D427" i="1"/>
  <c r="A378" i="2" s="1"/>
  <c r="D428" i="1"/>
  <c r="A379" i="2" s="1"/>
  <c r="D310" i="1"/>
  <c r="A261" i="2" s="1"/>
  <c r="D308" i="1"/>
  <c r="A259" i="2" s="1"/>
  <c r="D309" i="1"/>
  <c r="A260" i="2" s="1"/>
  <c r="D295" i="1"/>
  <c r="A246" i="2" s="1"/>
  <c r="D297" i="1"/>
  <c r="A248" i="2" s="1"/>
  <c r="D298" i="1"/>
  <c r="A249" i="2" s="1"/>
  <c r="D299" i="1"/>
  <c r="A250" i="2" s="1"/>
  <c r="D300" i="1"/>
  <c r="A251" i="2" s="1"/>
  <c r="D301" i="1"/>
  <c r="A252" i="2" s="1"/>
  <c r="D302" i="1"/>
  <c r="A253" i="2" s="1"/>
  <c r="D303" i="1"/>
  <c r="A254" i="2" s="1"/>
  <c r="D304" i="1"/>
  <c r="A255" i="2" s="1"/>
  <c r="D305" i="1"/>
  <c r="A256" i="2" s="1"/>
  <c r="D296" i="1"/>
  <c r="A247" i="2" s="1"/>
  <c r="D307" i="1"/>
  <c r="A258" i="2" s="1"/>
  <c r="D306" i="1"/>
  <c r="A257" i="2" s="1"/>
  <c r="I65" i="2"/>
  <c r="I93" i="2"/>
  <c r="I37" i="2"/>
  <c r="I45" i="2"/>
  <c r="I36" i="2"/>
  <c r="I25" i="2"/>
  <c r="I12" i="2"/>
  <c r="I49" i="2"/>
  <c r="I41" i="2"/>
  <c r="I28" i="2"/>
  <c r="I89" i="2"/>
  <c r="I57" i="2"/>
  <c r="I33" i="2"/>
  <c r="I17" i="2"/>
  <c r="K293" i="1"/>
  <c r="K395" i="1"/>
  <c r="I53" i="2"/>
  <c r="I29" i="2"/>
  <c r="I21" i="2"/>
  <c r="I13" i="2"/>
  <c r="K301" i="1"/>
  <c r="K270" i="1"/>
  <c r="I84" i="2"/>
  <c r="I35" i="2"/>
  <c r="I30" i="2"/>
  <c r="I34" i="2"/>
  <c r="I56" i="2"/>
  <c r="I38" i="2"/>
  <c r="I206" i="2"/>
  <c r="I39" i="2"/>
  <c r="I22" i="2"/>
  <c r="I68" i="2"/>
  <c r="I40" i="2"/>
  <c r="I47" i="2"/>
  <c r="I119" i="2"/>
  <c r="I151" i="2"/>
  <c r="I48" i="2"/>
  <c r="K272" i="1"/>
  <c r="K297" i="1"/>
  <c r="I97" i="2"/>
  <c r="I105" i="2"/>
  <c r="K292" i="1"/>
  <c r="I158" i="2"/>
  <c r="I77" i="2"/>
  <c r="K405" i="1"/>
  <c r="K414" i="1"/>
  <c r="I101" i="2"/>
  <c r="K289" i="1"/>
  <c r="K281" i="1"/>
  <c r="K493" i="1"/>
  <c r="K290" i="1"/>
  <c r="K295" i="1"/>
  <c r="I173" i="2"/>
  <c r="I172" i="2"/>
  <c r="I169" i="2"/>
  <c r="I165" i="2"/>
  <c r="I162" i="2"/>
  <c r="I161" i="2"/>
  <c r="I157" i="2"/>
  <c r="I153" i="2"/>
  <c r="I152" i="2"/>
  <c r="I149" i="2"/>
  <c r="I141" i="2"/>
  <c r="I140" i="2"/>
  <c r="I133" i="2"/>
  <c r="I128" i="2"/>
  <c r="I125" i="2"/>
  <c r="I121" i="2"/>
  <c r="I117" i="2"/>
  <c r="I115" i="2"/>
  <c r="I113" i="2"/>
  <c r="K479" i="1"/>
  <c r="I231" i="2"/>
  <c r="I241" i="2"/>
  <c r="I237" i="2"/>
  <c r="I234" i="2"/>
  <c r="I233" i="2"/>
  <c r="I61" i="2"/>
  <c r="I229" i="2"/>
  <c r="I225" i="2"/>
  <c r="I221" i="2"/>
  <c r="I220" i="2"/>
  <c r="I217" i="2"/>
  <c r="I202" i="2"/>
  <c r="I189" i="2"/>
  <c r="I203" i="2"/>
  <c r="I185" i="2"/>
  <c r="I177" i="2"/>
  <c r="I108" i="2"/>
  <c r="I98" i="2"/>
  <c r="I87" i="2"/>
  <c r="I181" i="2"/>
  <c r="I85" i="2"/>
  <c r="I81" i="2"/>
  <c r="I75" i="2"/>
  <c r="I73" i="2"/>
  <c r="I69" i="2"/>
  <c r="A11" i="3" l="1"/>
  <c r="A10" i="3"/>
  <c r="A7" i="3"/>
  <c r="A5" i="3"/>
  <c r="A4" i="3"/>
  <c r="A9" i="3"/>
  <c r="A8" i="3"/>
  <c r="D3" i="3" s="1"/>
  <c r="A15" i="3"/>
  <c r="A23" i="3"/>
  <c r="A14" i="3"/>
  <c r="A2" i="3"/>
  <c r="D2" i="3" s="1"/>
  <c r="A24" i="3"/>
  <c r="A17" i="3"/>
  <c r="A20" i="3"/>
  <c r="A18" i="3"/>
  <c r="A13" i="3"/>
  <c r="A12" i="3"/>
  <c r="A22" i="3"/>
  <c r="A21" i="3"/>
  <c r="A19" i="3"/>
  <c r="A16" i="3"/>
  <c r="K273" i="1"/>
  <c r="K285" i="1"/>
  <c r="K280" i="1"/>
  <c r="K343" i="1"/>
  <c r="K531" i="1"/>
  <c r="K287" i="1"/>
  <c r="K306" i="1"/>
  <c r="K300" i="1"/>
  <c r="K380" i="1"/>
  <c r="K413" i="1"/>
  <c r="K393" i="1"/>
  <c r="K398" i="1"/>
  <c r="K283" i="1"/>
  <c r="D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LAURAIN</author>
  </authors>
  <commentList>
    <comment ref="E301" authorId="0" shapeId="0" xr:uid="{467FC5D1-EC5D-442E-B4C6-26DFCE5A0C27}">
      <text>
        <r>
          <rPr>
            <sz val="8"/>
            <color indexed="81"/>
            <rFont val="Tahoma"/>
            <family val="2"/>
          </rPr>
          <t xml:space="preserve">Coursegoules, baisse de Vieriou, col de Coursegoules, chapelle St Michel
</t>
        </r>
      </text>
    </comment>
    <comment ref="E348" authorId="0" shapeId="0" xr:uid="{95AB737B-0A52-4ED4-85F7-E440A10CA190}">
      <text>
        <r>
          <rPr>
            <b/>
            <sz val="8"/>
            <color indexed="81"/>
            <rFont val="Tahoma"/>
            <family val="2"/>
          </rPr>
          <t>restaurant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2" authorId="0" shapeId="0" xr:uid="{D29E59A7-5ED9-4A42-9DA0-8474E89C3631}">
      <text>
        <r>
          <rPr>
            <b/>
            <sz val="8"/>
            <color indexed="81"/>
            <rFont val="Tahoma"/>
            <family val="2"/>
          </rPr>
          <t>avec pique nique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3" authorId="0" shapeId="0" xr:uid="{E01BA5DB-2937-44B0-99D5-BE354FBFE78D}">
      <text>
        <r>
          <rPr>
            <b/>
            <sz val="8"/>
            <color indexed="81"/>
            <rFont val="Tahoma"/>
            <family val="2"/>
          </rPr>
          <t>départ de St Aygulf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8" authorId="0" shapeId="0" xr:uid="{62807037-E49D-4A44-8617-C1F21C8B06DC}">
      <text>
        <r>
          <rPr>
            <b/>
            <sz val="8"/>
            <color indexed="81"/>
            <rFont val="Tahoma"/>
            <family val="2"/>
          </rPr>
          <t>départ de Bezaudun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9" authorId="0" shapeId="0" xr:uid="{2886472D-8F04-473E-8FFB-6EC89923BA2F}">
      <text>
        <r>
          <rPr>
            <b/>
            <sz val="8"/>
            <color indexed="81"/>
            <rFont val="Tahoma"/>
            <family val="2"/>
          </rPr>
          <t>départ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0" authorId="0" shapeId="0" xr:uid="{638912D7-461C-448F-9ECD-4092C8235F9E}">
      <text>
        <r>
          <rPr>
            <b/>
            <sz val="8"/>
            <color indexed="81"/>
            <rFont val="Tahoma"/>
            <family val="2"/>
          </rPr>
          <t>départ de Mons, ruines Arnoux et retour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4" authorId="0" shapeId="0" xr:uid="{F249795F-5EAE-4A3E-8A37-640257D20C62}">
      <text>
        <r>
          <rPr>
            <b/>
            <sz val="8"/>
            <color indexed="81"/>
            <rFont val="Tahoma"/>
            <family val="2"/>
          </rPr>
          <t>départ du Logis du Pin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6" authorId="0" shapeId="0" xr:uid="{AE2DB777-4F82-41F0-B7C4-3130AF4BCA80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7" authorId="0" shapeId="0" xr:uid="{17F9B2C8-57F0-438C-92CF-14EDC4D8DEDD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2" authorId="0" shapeId="0" xr:uid="{3A43D449-9F44-4E0D-A728-CC94E00C331F}">
      <text>
        <r>
          <rPr>
            <b/>
            <sz val="8"/>
            <color indexed="81"/>
            <rFont val="Tahoma"/>
            <family val="2"/>
          </rPr>
          <t>départ de Bar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3" authorId="0" shapeId="0" xr:uid="{46D54017-C597-4088-9348-8B8ED4A4E3A7}">
      <text>
        <r>
          <rPr>
            <b/>
            <sz val="8"/>
            <color indexed="81"/>
            <rFont val="Tahoma"/>
            <family val="2"/>
          </rPr>
          <t xml:space="preserve">départ de St Vallier de Thiey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4" authorId="0" shapeId="0" xr:uid="{861573DB-58AE-47F3-8901-4FF087EB0AFF}">
      <text>
        <r>
          <rPr>
            <b/>
            <sz val="8"/>
            <color indexed="81"/>
            <rFont val="Tahoma"/>
            <family val="2"/>
          </rPr>
          <t>départ d'Escragnolles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5" authorId="0" shapeId="0" xr:uid="{06672C26-B4F8-4FEC-B98C-BDE05F549EA5}">
      <text>
        <r>
          <rPr>
            <b/>
            <sz val="8"/>
            <color indexed="81"/>
            <rFont val="Tahoma"/>
            <family val="2"/>
          </rPr>
          <t>départ de St Jean Cap Ferrat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6" authorId="0" shapeId="0" xr:uid="{432057A9-476C-4E79-9716-8FB3EB97AD31}">
      <text>
        <r>
          <rPr>
            <b/>
            <sz val="8"/>
            <color indexed="81"/>
            <rFont val="Tahoma"/>
            <family val="2"/>
          </rPr>
          <t>départ de Caussols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7" authorId="0" shapeId="0" xr:uid="{100A5904-2704-46FD-B318-30BF183A55A6}">
      <text>
        <r>
          <rPr>
            <b/>
            <sz val="8"/>
            <color indexed="81"/>
            <rFont val="Tahoma"/>
            <family val="2"/>
          </rPr>
          <t>départ de Gourdon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8" authorId="0" shapeId="0" xr:uid="{05EAB9DD-6A7D-4E69-8770-C2F6968EB479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0" authorId="0" shapeId="0" xr:uid="{0FFC294B-3760-4DA5-A114-058506AD26CA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1" authorId="0" shapeId="0" xr:uid="{9EF1AE92-CCAA-4A7B-A982-AEE6CE4FF8F2}">
      <text>
        <r>
          <rPr>
            <b/>
            <sz val="8"/>
            <color indexed="81"/>
            <rFont val="Tahoma"/>
            <family val="2"/>
          </rPr>
          <t>départ du parking du haut Montet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2" authorId="0" shapeId="0" xr:uid="{6063776D-A715-4945-A03E-5FBC80E85446}">
      <text>
        <r>
          <rPr>
            <b/>
            <sz val="8"/>
            <color indexed="81"/>
            <rFont val="Tahoma"/>
            <family val="2"/>
          </rPr>
          <t>départ D563 avant Mons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3" authorId="0" shapeId="0" xr:uid="{3FABAAD1-6DA8-4D06-AD18-27E39E8E8E90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4" authorId="0" shapeId="0" xr:uid="{A7C619AA-184F-43E3-9918-7C9712441FBD}">
      <text>
        <r>
          <rPr>
            <b/>
            <sz val="8"/>
            <color indexed="81"/>
            <rFont val="Tahoma"/>
            <family val="2"/>
          </rPr>
          <t>départ auberge de Caussols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5" authorId="0" shapeId="0" xr:uid="{50FF0C10-5D90-4F38-89BC-CD4C49FB1512}">
      <text>
        <r>
          <rPr>
            <b/>
            <sz val="8"/>
            <color indexed="81"/>
            <rFont val="Tahoma"/>
            <family val="2"/>
          </rPr>
          <t>départ de St Jeannet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6" authorId="0" shapeId="0" xr:uid="{0CA840E2-C7E0-4BAC-B072-F08A849824DB}">
      <text>
        <r>
          <rPr>
            <b/>
            <sz val="8"/>
            <color indexed="81"/>
            <rFont val="Tahoma"/>
            <family val="2"/>
          </rPr>
          <t>départ de la Grave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7" authorId="0" shapeId="0" xr:uid="{785809C3-DD3A-419D-A08F-EC4FD804AFDD}">
      <text>
        <r>
          <rPr>
            <b/>
            <sz val="8"/>
            <color indexed="81"/>
            <rFont val="Tahoma"/>
            <family val="2"/>
          </rPr>
          <t>départ plage de la Garoupe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8" authorId="0" shapeId="0" xr:uid="{FDF5BC31-DD83-49AA-92C0-5A64933FBBE3}">
      <text>
        <r>
          <rPr>
            <b/>
            <sz val="8"/>
            <color indexed="81"/>
            <rFont val="Tahoma"/>
            <family val="2"/>
          </rPr>
          <t>départ Canaux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9" authorId="0" shapeId="0" xr:uid="{3BCB651F-FE45-4575-8A50-C38063C02608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0" authorId="0" shapeId="0" xr:uid="{A4ACD8A2-4ECA-4942-AA52-529AB59B51A3}">
      <text>
        <r>
          <rPr>
            <b/>
            <sz val="8"/>
            <color indexed="81"/>
            <rFont val="Tahoma"/>
            <family val="2"/>
          </rPr>
          <t>départ de l'Esquillon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1" authorId="0" shapeId="0" xr:uid="{CC11949A-0D80-481F-8BA4-DB723DACF44B}">
      <text>
        <r>
          <rPr>
            <b/>
            <sz val="8"/>
            <color indexed="81"/>
            <rFont val="Tahoma"/>
            <family val="2"/>
          </rPr>
          <t>départ pont de l'Esterel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2" authorId="0" shapeId="0" xr:uid="{E5B1C4EE-7BC2-4F98-A669-051D18B9B6FD}">
      <text>
        <r>
          <rPr>
            <b/>
            <sz val="8"/>
            <color indexed="81"/>
            <rFont val="Tahoma"/>
            <family val="2"/>
          </rPr>
          <t>départ de St Mathieu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3" authorId="0" shapeId="0" xr:uid="{82D9C121-9DEC-4DD6-916D-DB7B603D565E}">
      <text>
        <r>
          <rPr>
            <b/>
            <sz val="8"/>
            <color indexed="81"/>
            <rFont val="Tahoma"/>
            <family val="2"/>
          </rPr>
          <t xml:space="preserve">départ de St Jean Cap Ferrat 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4" authorId="0" shapeId="0" xr:uid="{2243973C-47BC-4EF9-B299-6565352D2F58}">
      <text>
        <r>
          <rPr>
            <b/>
            <sz val="8"/>
            <color indexed="81"/>
            <rFont val="Tahoma"/>
            <family val="2"/>
          </rPr>
          <t xml:space="preserve">départ de St Jean Cap Ferrat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5" authorId="0" shapeId="0" xr:uid="{9AAC9653-664D-4C10-991C-944A2F101617}">
      <text>
        <r>
          <rPr>
            <b/>
            <sz val="8"/>
            <color indexed="81"/>
            <rFont val="Tahoma"/>
            <family val="2"/>
          </rPr>
          <t>départ au lieu-dit le Tourounet balise 175, 3 kms avant Gréolières village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16" authorId="0" shapeId="0" xr:uid="{6FBE76D6-AD48-4E97-929F-BACE5F25D9DE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9" authorId="0" shapeId="0" xr:uid="{CEE1FDD8-D242-4D66-8DA4-E7090C45E7AF}">
      <text>
        <r>
          <rPr>
            <b/>
            <sz val="8"/>
            <color indexed="81"/>
            <rFont val="Tahoma"/>
            <family val="2"/>
          </rPr>
          <t>départ de Seranon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31" authorId="0" shapeId="0" xr:uid="{FE11A253-0D3E-4B04-B7CA-0638E1AB36E5}">
      <text>
        <r>
          <rPr>
            <b/>
            <sz val="8"/>
            <color indexed="81"/>
            <rFont val="Tahoma"/>
            <family val="2"/>
          </rPr>
          <t>départ du parking du col du Pilon à St Vallier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32" authorId="0" shapeId="0" xr:uid="{4CFB0855-6C70-483C-9EB8-457351CCD490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33" authorId="0" shapeId="0" xr:uid="{8BB553F8-E328-4D77-B353-421847D87CB7}">
      <text>
        <r>
          <rPr>
            <b/>
            <sz val="8"/>
            <color indexed="81"/>
            <rFont val="Tahoma"/>
            <family val="2"/>
          </rPr>
          <t>départ de Bouyon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39" authorId="0" shapeId="0" xr:uid="{E7812E9B-7EE8-4032-983F-21E521E35F03}">
      <text>
        <r>
          <rPr>
            <b/>
            <sz val="8"/>
            <color indexed="81"/>
            <rFont val="Tahoma"/>
            <family val="2"/>
          </rPr>
          <t>départ du Logis du Pin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2" authorId="0" shapeId="0" xr:uid="{50C46350-B8FE-4A03-BE82-884F35545923}">
      <text>
        <r>
          <rPr>
            <b/>
            <sz val="8"/>
            <color indexed="81"/>
            <rFont val="Tahoma"/>
            <family val="2"/>
          </rPr>
          <t>départ de Canaux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3" authorId="0" shapeId="0" xr:uid="{38159E0C-4D78-4D26-B517-83B357D68C95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4" authorId="0" shapeId="0" xr:uid="{223E26D8-A7BC-405C-9E35-15FEFF58E9FA}">
      <text>
        <r>
          <rPr>
            <b/>
            <sz val="8"/>
            <color indexed="81"/>
            <rFont val="Tahoma"/>
            <family val="2"/>
          </rPr>
          <t>départ d'Escragnolles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0" authorId="0" shapeId="0" xr:uid="{5CBEF6A1-9A9C-4271-92F7-37A2C561AC28}">
      <text>
        <r>
          <rPr>
            <b/>
            <sz val="8"/>
            <color indexed="81"/>
            <rFont val="Tahoma"/>
            <family val="2"/>
          </rPr>
          <t xml:space="preserve">départ de Coursegoules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1" authorId="0" shapeId="0" xr:uid="{0D1E71EB-F585-42ED-B6B9-4178DBB109F4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6" authorId="0" shapeId="0" xr:uid="{3DB84B7E-EFAB-4F26-B18F-9CA1848AFD1A}">
      <text>
        <r>
          <rPr>
            <b/>
            <sz val="8"/>
            <color indexed="81"/>
            <rFont val="Tahoma"/>
            <family val="2"/>
          </rPr>
          <t>départ de St. Mathieu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7" authorId="0" shapeId="0" xr:uid="{F4BBE74A-A70D-4D9F-93B8-E6AAAD5F6686}">
      <text>
        <r>
          <rPr>
            <b/>
            <sz val="8"/>
            <color indexed="81"/>
            <rFont val="Tahoma"/>
            <family val="2"/>
          </rPr>
          <t>départ de St. Cézaire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8" authorId="0" shapeId="0" xr:uid="{604146E8-9471-4130-BFA8-CAE2131ABE9E}">
      <text>
        <r>
          <rPr>
            <b/>
            <sz val="8"/>
            <color indexed="81"/>
            <rFont val="Tahoma"/>
            <family val="2"/>
          </rPr>
          <t>départ d' Auribeau sur Siagne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1" authorId="0" shapeId="0" xr:uid="{107A819C-14D1-44F5-941F-D8415895153B}">
      <text>
        <r>
          <rPr>
            <b/>
            <sz val="8"/>
            <color indexed="81"/>
            <rFont val="Tahoma"/>
            <family val="2"/>
          </rPr>
          <t>départ du Rouret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3" authorId="0" shapeId="0" xr:uid="{9A711CF3-1445-44D3-9350-A5DF1BDE9C84}">
      <text>
        <r>
          <rPr>
            <b/>
            <sz val="8"/>
            <color indexed="81"/>
            <rFont val="Tahoma"/>
            <family val="2"/>
          </rPr>
          <t>départ du Col du Ferrier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4" authorId="0" shapeId="0" xr:uid="{2896760B-87B1-4F37-A6D2-EA7FA9249A93}">
      <text>
        <r>
          <rPr>
            <b/>
            <sz val="8"/>
            <color indexed="81"/>
            <rFont val="Tahoma"/>
            <family val="2"/>
          </rPr>
          <t>départ de Roquefort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5" authorId="0" shapeId="0" xr:uid="{BDD38509-F2F9-4D6A-9C6E-76D62EB7F7A8}">
      <text>
        <r>
          <rPr>
            <b/>
            <sz val="8"/>
            <color indexed="81"/>
            <rFont val="Tahoma"/>
            <family val="2"/>
          </rPr>
          <t>départ de Bar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6" authorId="0" shapeId="0" xr:uid="{FFE2B609-5E6F-4D72-A249-828F6F300C32}">
      <text>
        <r>
          <rPr>
            <b/>
            <sz val="8"/>
            <color indexed="81"/>
            <rFont val="Tahoma"/>
            <family val="2"/>
          </rPr>
          <t>départ de Castellar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7" authorId="0" shapeId="0" xr:uid="{5911AA99-005C-40DA-B05E-4C7479A35B44}">
      <text>
        <r>
          <rPr>
            <b/>
            <sz val="8"/>
            <color indexed="81"/>
            <rFont val="Tahoma"/>
            <family val="2"/>
          </rPr>
          <t>départ d'Auribeau sur Siagne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8" authorId="0" shapeId="0" xr:uid="{1FE208B7-198D-471E-B439-5983C20061C9}">
      <text>
        <r>
          <rPr>
            <b/>
            <sz val="8"/>
            <color indexed="81"/>
            <rFont val="Tahoma"/>
            <family val="2"/>
          </rPr>
          <t>départ de l'Audibergue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9" authorId="0" shapeId="0" xr:uid="{7E9DEC17-4ACC-4233-950D-470E192F5832}">
      <text>
        <r>
          <rPr>
            <b/>
            <sz val="8"/>
            <color indexed="81"/>
            <rFont val="Tahoma"/>
            <family val="2"/>
          </rPr>
          <t>départ de Garagaï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0" authorId="0" shapeId="0" xr:uid="{5D9A94D7-0E51-4586-B6D8-376422022B4D}">
      <text>
        <r>
          <rPr>
            <b/>
            <sz val="8"/>
            <color indexed="81"/>
            <rFont val="Tahoma"/>
            <family val="2"/>
          </rPr>
          <t>départ col de Vence, parking du Plan des Noves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1" authorId="0" shapeId="0" xr:uid="{776BFD9D-DDB3-42A3-BE64-2D7E530D467C}">
      <text>
        <r>
          <rPr>
            <b/>
            <sz val="8"/>
            <color indexed="81"/>
            <rFont val="Tahoma"/>
            <family val="2"/>
          </rPr>
          <t>déprt du parking des Colettes à Escragnolles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2" authorId="0" shapeId="0" xr:uid="{0328F86A-E5F0-4DA7-828E-63D8764449A0}">
      <text>
        <r>
          <rPr>
            <b/>
            <sz val="8"/>
            <color indexed="81"/>
            <rFont val="Tahoma"/>
            <family val="2"/>
          </rPr>
          <t>départ le Mas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3" authorId="0" shapeId="0" xr:uid="{1F0459A4-1CA0-4A45-9245-2CF33C8C8B35}">
      <text>
        <r>
          <rPr>
            <b/>
            <sz val="8"/>
            <color indexed="81"/>
            <rFont val="Tahoma"/>
            <family val="2"/>
          </rPr>
          <t>départ de la Turbie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4" authorId="0" shapeId="0" xr:uid="{9248DE97-057C-44E1-9C0C-BDBA5510B99D}">
      <text>
        <r>
          <rPr>
            <b/>
            <sz val="8"/>
            <color indexed="81"/>
            <rFont val="Tahoma"/>
            <family val="2"/>
          </rPr>
          <t>départ de St Pons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5" authorId="0" shapeId="0" xr:uid="{A7200A2C-FDB1-47BB-B37B-94330B66B57A}">
      <text>
        <r>
          <rPr>
            <b/>
            <sz val="8"/>
            <color indexed="81"/>
            <rFont val="Tahoma"/>
            <family val="2"/>
          </rPr>
          <t>départ du col de Bleine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7" authorId="0" shapeId="0" xr:uid="{F870CE14-6897-40A7-B829-5ABEACFEC2A2}">
      <text>
        <r>
          <rPr>
            <b/>
            <sz val="8"/>
            <color indexed="81"/>
            <rFont val="Tahoma"/>
            <family val="2"/>
          </rPr>
          <t>départ du Rouret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78" authorId="0" shapeId="0" xr:uid="{41B03676-A299-4BA7-8C23-1AE8B5246C4B}">
      <text>
        <r>
          <rPr>
            <b/>
            <sz val="8"/>
            <color indexed="81"/>
            <rFont val="Tahoma"/>
            <family val="2"/>
          </rPr>
          <t>départ de Castellar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6" authorId="0" shapeId="0" xr:uid="{88B8803B-13D5-4FFC-9550-092E3F093A72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7" authorId="0" shapeId="0" xr:uid="{905751C6-4487-4920-B212-0A9FA3FBDE89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8" authorId="0" shapeId="0" xr:uid="{6B38B452-AA89-45FB-8BAA-CBAB365DB7B3}">
      <text>
        <r>
          <rPr>
            <b/>
            <sz val="8"/>
            <color indexed="81"/>
            <rFont val="Tahoma"/>
            <family val="2"/>
          </rPr>
          <t>départ de Duranus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9" authorId="0" shapeId="0" xr:uid="{A14E8207-3676-464C-B071-2C8E1B6FDEEA}">
      <text>
        <r>
          <rPr>
            <b/>
            <sz val="8"/>
            <color indexed="81"/>
            <rFont val="Tahoma"/>
            <family val="2"/>
          </rPr>
          <t>départ de Bar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0" authorId="0" shapeId="0" xr:uid="{2C129A34-ADED-4BDF-896B-586382F58BE9}">
      <text>
        <r>
          <rPr>
            <b/>
            <sz val="8"/>
            <color indexed="81"/>
            <rFont val="Tahoma"/>
            <family val="2"/>
          </rPr>
          <t>départ St Jean Cap Ferrat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1" authorId="0" shapeId="0" xr:uid="{08FF1382-5005-449A-9577-DDE6F438E6D1}">
      <text>
        <r>
          <rPr>
            <b/>
            <sz val="8"/>
            <color indexed="81"/>
            <rFont val="Tahoma"/>
            <family val="2"/>
          </rPr>
          <t>départ de Coaraze
b.200,201,203,443,444,460,206,205,207,201,200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2" authorId="0" shapeId="0" xr:uid="{91CBBFCE-70E9-4AF3-A1EE-EF504A9350AF}">
      <text>
        <r>
          <rPr>
            <b/>
            <sz val="8"/>
            <color indexed="81"/>
            <rFont val="Tahoma"/>
            <family val="2"/>
          </rPr>
          <t>départ de St Pons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3" authorId="0" shapeId="0" xr:uid="{D4CA51F7-9D99-4BDB-95CD-47C5972962A9}">
      <text>
        <r>
          <rPr>
            <b/>
            <sz val="8"/>
            <color indexed="81"/>
            <rFont val="Tahoma"/>
            <family val="2"/>
          </rPr>
          <t>départ col du Testanier
retour au Tremblant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4" authorId="0" shapeId="0" xr:uid="{6DA66317-91D4-46BE-A01A-FD773751DC17}">
      <text>
        <r>
          <rPr>
            <b/>
            <sz val="8"/>
            <color indexed="81"/>
            <rFont val="Tahoma"/>
            <family val="2"/>
          </rPr>
          <t>départ de St Jeannet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5" authorId="0" shapeId="0" xr:uid="{C6C8077D-5FFE-4D9F-BD73-8000A432BAF5}">
      <text>
        <r>
          <rPr>
            <b/>
            <sz val="8"/>
            <color indexed="81"/>
            <rFont val="Tahoma"/>
            <family val="2"/>
          </rPr>
          <t>départ pré de Chaudi, 3.5 kms avant Beuil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6" authorId="0" shapeId="0" xr:uid="{7E15A3F3-8ACF-4E37-B669-95DC1005BBA1}">
      <text>
        <r>
          <rPr>
            <b/>
            <sz val="8"/>
            <color indexed="81"/>
            <rFont val="Tahoma"/>
            <family val="2"/>
          </rPr>
          <t>départ de Drap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7" authorId="0" shapeId="0" xr:uid="{0683C1D7-2EC1-4D64-BCCE-D8B1AD6227C2}">
      <text>
        <r>
          <rPr>
            <b/>
            <sz val="8"/>
            <color indexed="81"/>
            <rFont val="Tahoma"/>
            <family val="2"/>
          </rPr>
          <t>départ sur la RD3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8" authorId="0" shapeId="0" xr:uid="{D656D045-CB1B-4EC6-89CB-48A76A3AC6B9}">
      <text>
        <r>
          <rPr>
            <b/>
            <sz val="8"/>
            <color indexed="81"/>
            <rFont val="Tahoma"/>
            <family val="2"/>
          </rPr>
          <t>départ de Cuébris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0" authorId="0" shapeId="0" xr:uid="{E0DB330D-C3B1-45D2-9225-9BAEB0403B37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2" authorId="0" shapeId="0" xr:uid="{5BABA11D-A42F-4AE7-8762-9EA991059EDB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3" authorId="0" shapeId="0" xr:uid="{14E3175A-EE26-4E39-88A0-4B88797CEA0A}">
      <text>
        <r>
          <rPr>
            <b/>
            <sz val="8"/>
            <color indexed="81"/>
            <rFont val="Tahoma"/>
            <family val="2"/>
          </rPr>
          <t>départ parking de Salese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4" authorId="0" shapeId="0" xr:uid="{328265A5-C62E-451B-8FAB-3F252EE207CE}">
      <text>
        <r>
          <rPr>
            <b/>
            <sz val="8"/>
            <color indexed="81"/>
            <rFont val="Tahoma"/>
            <family val="2"/>
          </rPr>
          <t>départ RD25 au nord du Muy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5" authorId="0" shapeId="0" xr:uid="{BC9FBC84-430B-4527-99F0-25A4459AA09A}">
      <text>
        <r>
          <rPr>
            <b/>
            <sz val="8"/>
            <color indexed="81"/>
            <rFont val="Tahoma"/>
            <family val="2"/>
          </rPr>
          <t>départ Vence + 5 kms sur le RD2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6" authorId="0" shapeId="0" xr:uid="{534F393F-69AD-4FEF-939B-F11296338458}">
      <text>
        <r>
          <rPr>
            <b/>
            <sz val="8"/>
            <color indexed="81"/>
            <rFont val="Tahoma"/>
            <family val="2"/>
          </rPr>
          <t xml:space="preserve">départ pré de Chaudi, 3.5 kms avant Beuil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7" authorId="0" shapeId="0" xr:uid="{36024A17-70F0-4E6F-9633-6BAB41CAEC6D}">
      <text>
        <r>
          <rPr>
            <b/>
            <sz val="8"/>
            <color indexed="81"/>
            <rFont val="Tahoma"/>
            <family val="2"/>
          </rPr>
          <t>départ de Levens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08" authorId="0" shapeId="0" xr:uid="{426880AA-EB48-4B6F-AF65-68A58DEA4DE6}">
      <text>
        <r>
          <rPr>
            <sz val="8"/>
            <color indexed="81"/>
            <rFont val="Tahoma"/>
            <family val="2"/>
          </rPr>
          <t xml:space="preserve">départ RD12 entre Gourdon et Caussols
</t>
        </r>
      </text>
    </comment>
    <comment ref="E509" authorId="0" shapeId="0" xr:uid="{AE86ABDD-D23B-4493-83F7-ED8BD68929C5}">
      <text>
        <r>
          <rPr>
            <b/>
            <sz val="8"/>
            <color indexed="81"/>
            <rFont val="Tahoma"/>
            <family val="2"/>
          </rPr>
          <t>départ de St Cézaire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0" authorId="0" shapeId="0" xr:uid="{51EA3992-3222-4E33-A6EE-06178FD75EC8}">
      <text>
        <r>
          <rPr>
            <b/>
            <sz val="8"/>
            <color indexed="81"/>
            <rFont val="Tahoma"/>
            <family val="2"/>
          </rPr>
          <t>départ de la Madonne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1" authorId="0" shapeId="0" xr:uid="{DBD6B82A-B2D0-4DE2-9EB9-1FFE210FAC82}">
      <text>
        <r>
          <rPr>
            <b/>
            <sz val="8"/>
            <color indexed="81"/>
            <rFont val="Tahoma"/>
            <family val="2"/>
          </rPr>
          <t>départ de Rimplas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2" authorId="0" shapeId="0" xr:uid="{048D34E8-CA99-48B8-AF41-845034FE5609}">
      <text>
        <r>
          <rPr>
            <b/>
            <sz val="8"/>
            <color indexed="81"/>
            <rFont val="Tahoma"/>
            <family val="2"/>
          </rPr>
          <t>départ de Toudon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3" authorId="0" shapeId="0" xr:uid="{6952CD1F-A974-4374-B0AE-AC9E212FA472}">
      <text>
        <r>
          <rPr>
            <b/>
            <sz val="8"/>
            <color indexed="81"/>
            <rFont val="Tahoma"/>
            <family val="2"/>
          </rPr>
          <t>départ du parking avant le col de Vence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4" authorId="0" shapeId="0" xr:uid="{F7A175E6-68EB-467C-8613-740FEA13E249}">
      <text>
        <r>
          <rPr>
            <b/>
            <sz val="8"/>
            <color indexed="81"/>
            <rFont val="Tahoma"/>
            <family val="2"/>
          </rPr>
          <t>départ de Valdeblore, parking Millefonts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5" authorId="0" shapeId="0" xr:uid="{58342EDF-C79A-429A-96C0-8441AA334AC4}">
      <text>
        <r>
          <rPr>
            <b/>
            <sz val="8"/>
            <color indexed="81"/>
            <rFont val="Tahoma"/>
            <family val="2"/>
          </rPr>
          <t>départ de Venanson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6" authorId="0" shapeId="0" xr:uid="{8E287C7E-2D8F-4111-8CDB-0C83ED4B6987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7" authorId="0" shapeId="0" xr:uid="{819FCE68-0DB5-4253-AD77-53BD4D23B1E5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8" authorId="0" shapeId="0" xr:uid="{EE6FC054-8A43-4EBE-967D-A7737E1BEA68}">
      <text>
        <r>
          <rPr>
            <b/>
            <sz val="8"/>
            <color indexed="81"/>
            <rFont val="Tahoma"/>
            <family val="2"/>
          </rPr>
          <t>départ de Moulinet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9" authorId="0" shapeId="0" xr:uid="{BC3300E5-6C91-4875-B5AF-0A3FEAB1AE10}">
      <text>
        <r>
          <rPr>
            <b/>
            <sz val="8"/>
            <color indexed="81"/>
            <rFont val="Tahoma"/>
            <family val="2"/>
          </rPr>
          <t>départ du parking de Salese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0" authorId="0" shapeId="0" xr:uid="{2DA23865-30AE-4978-BA6D-DF87B6A836FD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1" authorId="0" shapeId="0" xr:uid="{3C483B8F-B965-4CB6-8E39-F9C8696ACF4E}">
      <text>
        <r>
          <rPr>
            <b/>
            <sz val="8"/>
            <color indexed="81"/>
            <rFont val="Tahoma"/>
            <family val="2"/>
          </rPr>
          <t>départ de la Madone de Fenestre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2" authorId="0" shapeId="0" xr:uid="{5EED4D65-C665-40E2-843A-4863C06A3797}">
      <text>
        <r>
          <rPr>
            <b/>
            <sz val="8"/>
            <color indexed="81"/>
            <rFont val="Tahoma"/>
            <family val="2"/>
          </rPr>
          <t>Cascade du Ray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3" authorId="0" shapeId="0" xr:uid="{23EEE14A-5CAB-4070-9668-3B2A3247DC00}">
      <text>
        <r>
          <rPr>
            <b/>
            <sz val="8"/>
            <color indexed="81"/>
            <rFont val="Tahoma"/>
            <family val="2"/>
          </rPr>
          <t>départ de Belvedère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4" authorId="0" shapeId="0" xr:uid="{9A98561A-17DE-4B35-ADFC-6B854EB2E0AB}">
      <text>
        <r>
          <rPr>
            <b/>
            <sz val="8"/>
            <color indexed="81"/>
            <rFont val="Tahoma"/>
            <family val="2"/>
          </rPr>
          <t>départ de Villars sur Var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5" authorId="0" shapeId="0" xr:uid="{33184CFE-8B52-4E1F-8099-331F0EEDE22D}">
      <text>
        <r>
          <rPr>
            <b/>
            <sz val="8"/>
            <color indexed="81"/>
            <rFont val="Tahoma"/>
            <family val="2"/>
          </rPr>
          <t>départ de la Villette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6" authorId="0" shapeId="0" xr:uid="{2F336249-6C6A-4B44-881B-F1463007BAF8}">
      <text>
        <r>
          <rPr>
            <b/>
            <sz val="8"/>
            <color indexed="81"/>
            <rFont val="Tahoma"/>
            <family val="2"/>
          </rPr>
          <t>départ de Cabris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7" authorId="0" shapeId="0" xr:uid="{EAC557DC-6337-4588-BFC8-05FC1BE1AB8D}">
      <text>
        <r>
          <rPr>
            <b/>
            <sz val="8"/>
            <color indexed="81"/>
            <rFont val="Tahoma"/>
            <family val="2"/>
          </rPr>
          <t>départ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28" authorId="0" shapeId="0" xr:uid="{433BEE12-9C49-412C-9529-275E70569131}">
      <text>
        <r>
          <rPr>
            <b/>
            <sz val="8"/>
            <color indexed="81"/>
            <rFont val="Tahoma"/>
            <family val="2"/>
          </rPr>
          <t>départ de Léouvé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0" authorId="0" shapeId="0" xr:uid="{E5AC6B2A-1981-4562-AC3D-7B5858C69F6B}">
      <text>
        <r>
          <rPr>
            <b/>
            <sz val="8"/>
            <color indexed="81"/>
            <rFont val="Tahoma"/>
            <family val="2"/>
          </rPr>
          <t>départ de la route Monti-Castellar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1" authorId="0" shapeId="0" xr:uid="{395CB568-A5DE-4D88-99E1-FC38463E0AB8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2" authorId="0" shapeId="0" xr:uid="{B775C378-25F2-4674-BFA5-78BA3792A80A}">
      <text>
        <r>
          <rPr>
            <b/>
            <sz val="8"/>
            <color indexed="81"/>
            <rFont val="Tahoma"/>
            <family val="2"/>
          </rPr>
          <t>départ de Roquebrune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3" authorId="0" shapeId="0" xr:uid="{963AF89B-C694-48A6-B203-0E6EB2FC20FB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4" authorId="0" shapeId="0" xr:uid="{52DF15AE-F29A-49D6-95D9-C59AA3830283}">
      <text>
        <r>
          <rPr>
            <b/>
            <sz val="8"/>
            <color indexed="81"/>
            <rFont val="Tahoma"/>
            <family val="2"/>
          </rPr>
          <t>départ du Cros d'Utelle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6" authorId="0" shapeId="0" xr:uid="{610256DC-8A08-4E8B-9A6D-A152AFABC22B}">
      <text>
        <r>
          <rPr>
            <b/>
            <sz val="8"/>
            <color indexed="81"/>
            <rFont val="Tahoma"/>
            <family val="2"/>
          </rPr>
          <t>départ de Sallagriffon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7" authorId="0" shapeId="0" xr:uid="{D3C24F08-C9BB-48FB-A631-67BFAECD4D58}">
      <text>
        <r>
          <rPr>
            <b/>
            <sz val="8"/>
            <color indexed="81"/>
            <rFont val="Tahoma"/>
            <family val="2"/>
          </rPr>
          <t>départ de Gréolières village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8" authorId="0" shapeId="0" xr:uid="{4FE700B9-6DA8-4097-9929-987BAFE2B3BB}">
      <text>
        <r>
          <rPr>
            <b/>
            <sz val="8"/>
            <color indexed="81"/>
            <rFont val="Tahoma"/>
            <family val="2"/>
          </rPr>
          <t>départ de Gréolières les Neiges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9" authorId="0" shapeId="0" xr:uid="{14F2BDA5-7506-4679-BA1A-034D35469D93}">
      <text>
        <r>
          <rPr>
            <b/>
            <sz val="8"/>
            <color indexed="81"/>
            <rFont val="Tahoma"/>
            <family val="2"/>
          </rPr>
          <t>départ du Broc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1" authorId="0" shapeId="0" xr:uid="{2262E8A8-DFAE-499F-AE61-E29894165EC6}">
      <text>
        <r>
          <rPr>
            <b/>
            <sz val="8"/>
            <color indexed="81"/>
            <rFont val="Tahoma"/>
            <family val="2"/>
          </rPr>
          <t>col de la Couillole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2" authorId="0" shapeId="0" xr:uid="{0EF153B7-C925-43FF-AB70-E0A8557DCFC9}">
      <text>
        <r>
          <rPr>
            <b/>
            <sz val="8"/>
            <color indexed="81"/>
            <rFont val="Tahoma"/>
            <family val="2"/>
          </rPr>
          <t>départ du pont St Jean RN7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3" authorId="0" shapeId="0" xr:uid="{DA322ED9-E45C-453E-8E8E-07921FE97E1A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4" authorId="0" shapeId="0" xr:uid="{72A4B824-B01B-42FD-8F64-AE7F966E409A}">
      <text>
        <r>
          <rPr>
            <b/>
            <sz val="8"/>
            <color indexed="81"/>
            <rFont val="Tahoma"/>
            <family val="2"/>
          </rPr>
          <t>départ de Tourrettes sur Loup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5" authorId="0" shapeId="0" xr:uid="{80B12477-0169-4D2A-975F-DDEE0A2C37B6}">
      <text>
        <r>
          <rPr>
            <b/>
            <sz val="8"/>
            <color indexed="81"/>
            <rFont val="Tahoma"/>
            <family val="2"/>
          </rPr>
          <t>départ de Malpasset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6" authorId="0" shapeId="0" xr:uid="{E47BA439-493C-4662-872E-1ABB11674746}">
      <text>
        <r>
          <rPr>
            <b/>
            <sz val="8"/>
            <color indexed="81"/>
            <rFont val="Tahoma"/>
            <family val="2"/>
          </rPr>
          <t>départ parking du Fort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7" authorId="0" shapeId="0" xr:uid="{585A36A8-4FF5-4D5B-9C49-98010D0A3510}">
      <text>
        <r>
          <rPr>
            <b/>
            <sz val="8"/>
            <color indexed="81"/>
            <rFont val="Tahoma"/>
            <family val="2"/>
          </rPr>
          <t>départ du Boréon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8" authorId="0" shapeId="0" xr:uid="{BB20C761-C724-44CF-8AF6-D67C99112045}">
      <text>
        <r>
          <rPr>
            <b/>
            <sz val="8"/>
            <color indexed="81"/>
            <rFont val="Tahoma"/>
            <family val="2"/>
          </rPr>
          <t>départ de Théoule sur Mer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9" authorId="0" shapeId="0" xr:uid="{ED60EEF6-4A3C-48BF-AE51-58F1F751512F}">
      <text>
        <r>
          <rPr>
            <b/>
            <sz val="8"/>
            <color indexed="81"/>
            <rFont val="Tahoma"/>
            <family val="2"/>
          </rPr>
          <t>départ de la Bouverie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0" authorId="0" shapeId="0" xr:uid="{297770BC-B185-40DC-8B4D-9117A4BC6393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1" authorId="0" shapeId="0" xr:uid="{D3C87C16-D1C9-4169-91E5-AED028495A42}">
      <text>
        <r>
          <rPr>
            <b/>
            <sz val="8"/>
            <color indexed="81"/>
            <rFont val="Tahoma"/>
            <family val="2"/>
          </rPr>
          <t>départ de l'Audibergue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2" authorId="0" shapeId="0" xr:uid="{FAC5725A-EF77-448B-A34E-D5D7A4B91C6C}">
      <text>
        <r>
          <rPr>
            <b/>
            <sz val="8"/>
            <color indexed="81"/>
            <rFont val="Tahoma"/>
            <family val="2"/>
          </rPr>
          <t>départ de St Jeannet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3" authorId="0" shapeId="0" xr:uid="{72BD4CFD-1056-4955-9722-2A1DDD357156}">
      <text>
        <r>
          <rPr>
            <b/>
            <sz val="8"/>
            <color indexed="81"/>
            <rFont val="Tahoma"/>
            <family val="2"/>
          </rPr>
          <t>départ de Coursegoules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4" authorId="0" shapeId="0" xr:uid="{BD419026-D736-4592-A06B-7C2290026326}">
      <text>
        <r>
          <rPr>
            <b/>
            <sz val="8"/>
            <color indexed="81"/>
            <rFont val="Tahoma"/>
            <family val="2"/>
          </rPr>
          <t>départ de Cipières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5" authorId="0" shapeId="0" xr:uid="{46FBF084-6C75-4B9D-9063-8886152CFF9E}">
      <text>
        <r>
          <rPr>
            <b/>
            <sz val="8"/>
            <color indexed="81"/>
            <rFont val="Tahoma"/>
            <family val="2"/>
          </rPr>
          <t xml:space="preserve"> départ de St. Jean Cap-Ferrat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7" authorId="0" shapeId="0" xr:uid="{62DF16FE-3D00-4A25-BE06-4E92E9CCC62A}">
      <text>
        <r>
          <rPr>
            <b/>
            <sz val="8"/>
            <color indexed="81"/>
            <rFont val="Tahoma"/>
            <family val="2"/>
          </rPr>
          <t>parking au bord de la RN7, près de la maison forestière de Malpey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8" authorId="0" shapeId="0" xr:uid="{7DB9EBEA-F3A6-44C7-9F4D-0ADF606CAEE3}">
      <text>
        <r>
          <rPr>
            <b/>
            <sz val="8"/>
            <color indexed="81"/>
            <rFont val="Tahoma"/>
            <family val="2"/>
          </rPr>
          <t>départ de Courmes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9" authorId="0" shapeId="0" xr:uid="{5BE36AC9-8C09-4FA2-B8DE-26E3398C2518}">
      <text>
        <r>
          <rPr>
            <b/>
            <sz val="8"/>
            <color indexed="81"/>
            <rFont val="Tahoma"/>
            <family val="2"/>
          </rPr>
          <t>départ de Peille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0" authorId="0" shapeId="0" xr:uid="{56FC4FAD-C1DC-40AE-AC17-688B3A511817}">
      <text>
        <r>
          <rPr>
            <b/>
            <sz val="8"/>
            <color indexed="81"/>
            <rFont val="Tahoma"/>
            <family val="2"/>
          </rPr>
          <t>départ de Cipiéres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1" authorId="0" shapeId="0" xr:uid="{20CDACED-11B7-4ECF-B36C-D2B67D1C0403}">
      <text>
        <r>
          <rPr>
            <b/>
            <sz val="8"/>
            <color indexed="81"/>
            <rFont val="Tahoma"/>
            <family val="2"/>
          </rPr>
          <t>départ de la borne 141 au niveau du col de Vence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2" authorId="0" shapeId="0" xr:uid="{2ABD88EF-EDE1-41B2-88CC-0378942673E7}">
      <text>
        <r>
          <rPr>
            <b/>
            <sz val="8"/>
            <color indexed="81"/>
            <rFont val="Tahoma"/>
            <family val="2"/>
          </rPr>
          <t xml:space="preserve"> départ du Trayas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3" authorId="0" shapeId="0" xr:uid="{7B283CFB-1CAF-4FFF-ADAF-406719656EBA}">
      <text>
        <r>
          <rPr>
            <b/>
            <sz val="8"/>
            <color indexed="81"/>
            <rFont val="Tahoma"/>
            <family val="2"/>
          </rPr>
          <t>départ de Levens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<sst xmlns="http://schemas.openxmlformats.org/spreadsheetml/2006/main" count="1708" uniqueCount="970">
  <si>
    <t>Jour</t>
  </si>
  <si>
    <t>Mois</t>
  </si>
  <si>
    <t>Année</t>
  </si>
  <si>
    <t>Date</t>
  </si>
  <si>
    <t>Titre</t>
  </si>
  <si>
    <t>Dénivelé
 (m)</t>
  </si>
  <si>
    <t>Lg
(km)</t>
  </si>
  <si>
    <t>Covoitur.</t>
  </si>
  <si>
    <t>Difficulté</t>
  </si>
  <si>
    <t>Lien</t>
  </si>
  <si>
    <t>Précédent</t>
  </si>
  <si>
    <t>Brussière</t>
  </si>
  <si>
    <t>Les grès d'Annot</t>
  </si>
  <si>
    <t>La forêt de la Mairis, la cime de Suorcas et la cime de la Calmette (1789m)</t>
  </si>
  <si>
    <t>Le Pic d'Aurelle et le tour du Rocher du Gravier au départ de la calanque d'Aurelle</t>
  </si>
  <si>
    <t>Ascension des Suvières et du Marsaou</t>
  </si>
  <si>
    <t>Le rocher des Monges et la pointe de l'Aiguille</t>
  </si>
  <si>
    <t>La traversée de l'Esterel de Théoule à Agay</t>
  </si>
  <si>
    <t>L'ascension de la Montagne de Thiey (1550m)</t>
  </si>
  <si>
    <t>Le Grand Mont (Gramondo 1378m) au départ de Castillon</t>
  </si>
  <si>
    <t>De Trigance au belvédère naturel de Rancoumas</t>
  </si>
  <si>
    <t> </t>
  </si>
  <si>
    <t>Les crêtes de l'Audibergue</t>
  </si>
  <si>
    <t>le Mouton d'Anou et la Colle de Menon</t>
  </si>
  <si>
    <t>Le Mont Férion</t>
  </si>
  <si>
    <t>La Croix de Cabris</t>
  </si>
  <si>
    <t>La montagne de Gourdan (1436 m) par les cols de Besseuges et de Rigaudon</t>
  </si>
  <si>
    <t>Le sommet de Calern et la Colle de Rougiés</t>
  </si>
  <si>
    <t>De Laghet à Peillon</t>
  </si>
  <si>
    <t>Puy de Naouri (1024m) par Col de Vence depuis Vence</t>
  </si>
  <si>
    <t>La cime de la Cacia (1105m) et la clue du Riolan</t>
  </si>
  <si>
    <t>Sur les trace de Napoléon : Escragnolles et Séranon</t>
  </si>
  <si>
    <t>Le Pic de Courmettes (1248 m) et Puy de Tourrettes (1268 m) depuis le Domaine des Courmettes</t>
  </si>
  <si>
    <t>Les Monts Chauves d'Aspremont et de Tourette au départ de Falicon</t>
  </si>
  <si>
    <t>Du pré Royer au plateau de Saint-Barnabé</t>
  </si>
  <si>
    <t>Les sommets des Grues &amp; le ravin de la Cadière</t>
  </si>
  <si>
    <t>Le pic du Perthus Occidental &amp; le pont du pigeonnier au départ de la maison forestière de Roussivau</t>
  </si>
  <si>
    <t>Le Baou Nourine et la route Napoléon</t>
  </si>
  <si>
    <t>Du lac de Thorenc au Castellaras par le col de la Baïsse</t>
  </si>
  <si>
    <t>Le Mont Macaron depuis Camp Soubran (annulé en cours de route car trop glissant)</t>
  </si>
  <si>
    <t>Le plateau de Calern au départ de Cipières</t>
  </si>
  <si>
    <t>Facile</t>
  </si>
  <si>
    <t>la traversée du plateau des Miroirs au départ de Gréolières</t>
  </si>
  <si>
    <t>la Tête de Pibossan</t>
  </si>
  <si>
    <t>Difficile</t>
  </si>
  <si>
    <t>boucle au départ du col du Testanier sur les rives du lac de l'Avellan</t>
  </si>
  <si>
    <t>Le Pic de l'Ours, le ravin de l'Ecureuil et le ravin du Mal Infernet</t>
  </si>
  <si>
    <t>Moyenne</t>
  </si>
  <si>
    <t>la Colle du Maçon, depuis Caussol</t>
  </si>
  <si>
    <t>Eze plage – Eze – fort de la Revère - La Turbie – Cap d’Aïl et retour à Eze plage en train</t>
  </si>
  <si>
    <t>Adrech de Pouis, Colle Martine, Point d'Areno, Collet de Pater Noster, Saint-Valentin</t>
  </si>
  <si>
    <t>https://www.toujoursplushaut06.fr/3D/2)-Adrech-de-Pouis,-Colle-Martine,-Point-d%27Areno,-Collet-de-Pater-Noster,-Saint-Valentin-depuis-Coursegoules-(la-Garussi%C3%A8re)&amp;5f293661ce0879c62192294c</t>
  </si>
  <si>
    <t>boucle entre Bargème et La Bastide, sur le Gr49 et le GR de pays du Tour de l’Artuby</t>
  </si>
  <si>
    <t>Le mont Vial (1550 m) depuis Revest-les-roches</t>
  </si>
  <si>
    <t>https://www.toujoursplushaut06.fr/3D/2)_Mont_Vial-depuis-Revest-les-Roches&amp;5f298b6ece0879c6219229b6</t>
  </si>
  <si>
    <t>Au-dessus des gorges de Daluis</t>
  </si>
  <si>
    <t>https://randoxygene.departement06.fr/haut-var/gorges-de-daluis-9049.html</t>
  </si>
  <si>
    <t>Le Brec d'Utelle (1604m) en aller-retour depuis Utelle</t>
  </si>
  <si>
    <t>https://randoxygene.departement06.fr/vesubie/brec-dutelle</t>
  </si>
  <si>
    <t xml:space="preserve">La Montagne de l'Audibergue depuis Escragnolles </t>
  </si>
  <si>
    <t>https://www.toujoursplushaut06.fr/3D/3)-Montagne-de-l%27Audibergue-depuis-Escragnoles&amp;5f295296ce0879c621922984</t>
  </si>
  <si>
    <t>St Dalmas Valdeblore le col de la Madeleine</t>
  </si>
  <si>
    <t>https://www.cirkwi.com/fr/circuit/9059-col-de-madeleine-depart-de-st-dalmas#google_vignette</t>
  </si>
  <si>
    <t>La plaine de la Caille au départ d'Andon</t>
  </si>
  <si>
    <t>https://randoxygene.departement06.fr/moyen-pays-0/plaine-de-caille</t>
  </si>
  <si>
    <t>Le mont Archas (2526 m) et le lac des Adus</t>
  </si>
  <si>
    <t>http://draillescantoun.canalblog.com/archives/2008/07/06/9822849.html</t>
  </si>
  <si>
    <t>cime des Lauses (2651m) et lacs des Millefonts</t>
  </si>
  <si>
    <t>https://www.visorando.com/randonnee-cime-des-lauses-et-tour-des-lacs-des-mil/</t>
  </si>
  <si>
    <t>Le mont St-Sauveur (2711 m) , la cime de Sistron et la route des Italiens</t>
  </si>
  <si>
    <t>Difficle</t>
  </si>
  <si>
    <t>https://mercantour.info/topo/mont-saint-sauveur.html</t>
  </si>
  <si>
    <t>baisse de Férisson (2254 m), mont Lapassé (2351 m), tête de Cinant (2350 m) et tête de la Lave (2375 m)</t>
  </si>
  <si>
    <t>https://randoxygene.departement06.fr/haute-vesubie/boucle-de-la-lave</t>
  </si>
  <si>
    <t>Léouvé vers le col de Roua et les granges de basse Mihubi</t>
  </si>
  <si>
    <t>https://www.camina.asso.fr/wp-content/uploads/2022/08/H_Le-col-de-Roua-par-Mihubi.pdf</t>
  </si>
  <si>
    <r>
      <t>Sous</t>
    </r>
    <r>
      <rPr>
        <sz val="10"/>
        <color rgb="FF993300"/>
        <rFont val="Arial"/>
        <family val="2"/>
      </rPr>
      <t xml:space="preserve"> </t>
    </r>
    <r>
      <rPr>
        <sz val="10"/>
        <color rgb="FF000000"/>
        <rFont val="Arial"/>
        <family val="2"/>
      </rPr>
      <t>la Roche Castel</t>
    </r>
  </si>
  <si>
    <t>https://www.visorando.com/randonnee-sous-la-roche-castel-au-depart-de-leouve/</t>
  </si>
  <si>
    <r>
      <t>Le mont Lachens 1714 m</t>
    </r>
    <r>
      <rPr>
        <sz val="11"/>
        <color rgb="FF000000"/>
        <rFont val="Calibri"/>
        <family val="2"/>
      </rPr>
      <t xml:space="preserve"> </t>
    </r>
  </si>
  <si>
    <t>Les crêtes de l’Audibergue par la Gorge de Bertrand</t>
  </si>
  <si>
    <t>https://www.alltrails.com/fr/randonnee/france/alpes-maritimes/l-audibergue-vallon-de-la-gorge-bertrand</t>
  </si>
  <si>
    <t>La tête de Pérail et les Cluots (2106 m)</t>
  </si>
  <si>
    <t>https://www.visorando.com/randonnee-les-cluots/</t>
  </si>
  <si>
    <t>Les nénuphars de l'Esterel</t>
  </si>
  <si>
    <t>https://www.deparlemonde.com/randonn%C3%A9es-dans-les-alpes-maritimes/n%C3%A9nuphars-dans-l-est%C3%A9rel/</t>
  </si>
  <si>
    <t>Les gorges du Blavet</t>
  </si>
  <si>
    <t>Baisse de Cangelard, tête de Colle Basse et crête de Lause</t>
  </si>
  <si>
    <t>https://www.nice.fr/uploads/media/default/0001/01/Baisse-de-Cangelard.pdf</t>
  </si>
  <si>
    <t xml:space="preserve">Pensier occidental (1593 m) et oriental (1610 m). </t>
  </si>
  <si>
    <t>https://www.sitytrail.com/fr/trails/841368-saintxauban--le-pensier/</t>
  </si>
  <si>
    <r>
      <t xml:space="preserve">Le </t>
    </r>
    <r>
      <rPr>
        <sz val="10"/>
        <color indexed="8"/>
        <rFont val="Arial"/>
        <family val="2"/>
      </rPr>
      <t>Pic de Fourneuby (1607 m), sur la longue crête de la montagne de Thorenc</t>
    </r>
  </si>
  <si>
    <t>https://www.sentier-nature.com/montagne/post/2015/05/20/pic-fourneuby-plan-peyron#google_vignette</t>
  </si>
  <si>
    <t>La montagne de Mairola (1596 m) depuis Rigaud</t>
  </si>
  <si>
    <t>https://www.destinationbalades.com/2016/la-montagne-de-mairola-au-depart-de-rigaud/</t>
  </si>
  <si>
    <t xml:space="preserve">Le circuit de la Lauvette au départ de Touët sur Var (A/R sur le sentier est). </t>
  </si>
  <si>
    <t>https://www.visugpx.com/1405301580</t>
  </si>
  <si>
    <t>Les Roches de la Fille Isnard et le pic Rébéquier au départ du pont d'Endre</t>
  </si>
  <si>
    <t>https://www.randogps.net/randonnee-pedestre-gps-var-83.php?num=104&amp;meta=PIC%20REBEQUIER%20-%20ROCHES%20DE%20LA%20FILLE%20D%20ISNARD</t>
  </si>
  <si>
    <t>Le sommet de l'Arpille (1686 m)</t>
  </si>
  <si>
    <t>https://randoxygene.departement06.fr/esteron-loup/sommet-de-l-arpille-10253.html</t>
  </si>
  <si>
    <t>Le Castellaras de la Malle</t>
  </si>
  <si>
    <t>Les gorges de la Vésubie</t>
  </si>
  <si>
    <t>https://randoxygene.departement06.fr/vesubie/gorges-de-la-vesubie-9377.html</t>
  </si>
  <si>
    <t>Les hauts de Magagnosc au départ du Pilon</t>
  </si>
  <si>
    <t>Entrevaux et la Citadelle</t>
  </si>
  <si>
    <t>La cime de Baudon au départ de Gorbio</t>
  </si>
  <si>
    <t>https://www.visugpx.com/otsroKXLmO?t=8</t>
  </si>
  <si>
    <r>
      <t>I</t>
    </r>
    <r>
      <rPr>
        <sz val="12"/>
        <color indexed="8"/>
        <rFont val="Calibri"/>
        <family val="2"/>
      </rPr>
      <t>nitiation raquettes à Gréolières 1400</t>
    </r>
  </si>
  <si>
    <t>è</t>
  </si>
  <si>
    <t>https://www.randogps.net/gps-rando-carte-ign.php?dep=6&amp;num=33&amp;lib_dep=alpes-maritimes&amp;meta=Circuit%20du%20Collet%20Saint%20Andre</t>
  </si>
  <si>
    <r>
      <t> </t>
    </r>
    <r>
      <rPr>
        <sz val="11"/>
        <color indexed="8"/>
        <rFont val="Calibri"/>
        <family val="2"/>
      </rPr>
      <t>Le Baou de Saint-Jeannet</t>
    </r>
  </si>
  <si>
    <t>https://www.alltrails.com/fr/randonnee/france/alpes-maritimes/circuit-du-castellet-et-baou-saint-jeannet</t>
  </si>
  <si>
    <r>
      <t>Le plateau de Cavillore (rando-resto).</t>
    </r>
    <r>
      <rPr>
        <sz val="12"/>
        <color indexed="8"/>
        <rFont val="Times New Roman"/>
        <family val="1"/>
      </rPr>
      <t xml:space="preserve"> </t>
    </r>
  </si>
  <si>
    <t>Le tour du lac de Malpasset au départ de Les Esterets du Lac</t>
  </si>
  <si>
    <t>Le Mont Aigre (450 m), les lacs de Péguières et le Bonnet de Capelan</t>
  </si>
  <si>
    <t>https://www.sitytrail.com/fr/trails/3005972-frejus--mont-aigre-et-bonnet-de-capelan-xxesterelxx/</t>
  </si>
  <si>
    <t>Mont Carpano (773m)</t>
  </si>
  <si>
    <t>https://randoxygene.departement06.fr/pays-mentonnais/mont-carpano-9250.html</t>
  </si>
  <si>
    <t>Cime de Restaud (1148m), le Roc de l'Orméa et le Mont Carpano  (773m)</t>
  </si>
  <si>
    <t>https://www.visorando.com/randonnee-cime-de-restaud-roc-de-l-ormea-et-mont-c/</t>
  </si>
  <si>
    <t> Le circuit du Viériou (1395 m) + sommet du Viériou et le Prêt</t>
  </si>
  <si>
    <t>https://randoxygene.departement06.fr/siagne-loup-7-nouvelles-randonnees/circuit-du-vieriou-9077.html</t>
  </si>
  <si>
    <t>Roquebrune sur Argens et son rocher</t>
  </si>
  <si>
    <r>
      <t>Tour du mont Agel</t>
    </r>
    <r>
      <rPr>
        <sz val="10"/>
        <color indexed="8"/>
        <rFont val="Arial"/>
        <family val="2"/>
      </rPr>
      <t> </t>
    </r>
  </si>
  <si>
    <t>https://www.deparlemonde.com/randonn%C3%A9es-dans-les-alpes-maritimes/france/tour-du-mont-agel/</t>
  </si>
  <si>
    <t>les plateaux de Caussols et Calern, la Colle de Rougiés (1345 m)</t>
  </si>
  <si>
    <r>
      <t>Le</t>
    </r>
    <r>
      <rPr>
        <sz val="10"/>
        <color indexed="60"/>
        <rFont val="Arial"/>
        <family val="2"/>
      </rPr>
      <t xml:space="preserve"> </t>
    </r>
    <r>
      <rPr>
        <sz val="10"/>
        <color indexed="8"/>
        <rFont val="Arial"/>
        <family val="2"/>
      </rPr>
      <t>bois d'Amon et la Croix de Cabris</t>
    </r>
  </si>
  <si>
    <t>https://www.visugpx.com/7Jw0s7Zbii</t>
  </si>
  <si>
    <t>Le sommet du pic du Cap Roux</t>
  </si>
  <si>
    <t>https://www.deparlemonde.com/randonn%C3%A9es-dans-les-alpes-maritimes/pic-du-cap-roux/</t>
  </si>
  <si>
    <t>La cime du Cheiron depuis le village de Gréolières</t>
  </si>
  <si>
    <t>https://randoxygene.departement06.fr/siagne-loup-7-nouvelles-randonnees/cime-du-cheiron-9083.html</t>
  </si>
  <si>
    <t xml:space="preserve">Le Collet de Barri </t>
  </si>
  <si>
    <t>Le tour de la tête de chien et le trophée d’Auguste</t>
  </si>
  <si>
    <t xml:space="preserve"> https://www.menton-riviera-merveilles.fr/offres/randonnee-le-tour-de-la-tete-de-chien-la-turbie-fr-3123199/</t>
  </si>
  <si>
    <t>La cuve perchée de l'Autreville</t>
  </si>
  <si>
    <t>https://altiplus.o2switch.net/la-cuve-de-lautre-ville-17-decembre-2017/</t>
  </si>
  <si>
    <t>le Circuit du Pié Martin (+ tour de guet)</t>
  </si>
  <si>
    <t>https://randoxygene.departement06.fr/pays-vencois/circuit-de-pie-martin-9306.html</t>
  </si>
  <si>
    <t>le Circuit du canal du Loup (+ point de vue Kennedy)</t>
  </si>
  <si>
    <t>https://randoxygene.departement06.fr/pays-grassois-7-nouvelles-randonnees/circuit-du-canal-du-loup-45270.html</t>
  </si>
  <si>
    <t>Cime des Collettes</t>
  </si>
  <si>
    <t>https://vttour.fr/topos/2829</t>
  </si>
  <si>
    <t>La Montagne de Mairola (alt : 1596 m)</t>
  </si>
  <si>
    <t>https://www.toujoursplushaut06.fr/3D/2)-Montagne-de-Mairola-en-aller-retour-depuis-Auvare&amp;6377db13f685f34a3c27580d</t>
  </si>
  <si>
    <t>Le Conquet</t>
  </si>
  <si>
    <t>Camp Soubran et lac Graveirette</t>
  </si>
  <si>
    <t>https://fr-fr.gps-viewer.com/tracks/ekcg/rep%C3%A9rage-camp-Soubran-lac-Graveirette/</t>
  </si>
  <si>
    <t>Les lacs de Millefonts, la Tête du Barn, la Tête des Margès, le col Ferrière</t>
  </si>
  <si>
    <t>https://www.visugpx.com/ZJv0rDqW1j?t=3</t>
  </si>
  <si>
    <t>Circuit du village abandonné d’Amen</t>
  </si>
  <si>
    <t>https://www.visorando.com/randonnee-clue-et-village-d-amen-au-depart-du-pont/</t>
  </si>
  <si>
    <t>Le tour des fortifications du massif de l'Authion</t>
  </si>
  <si>
    <t>https://www.visorando.com/randonnee-les-fortifications-du-massif-de-l-authio/</t>
  </si>
  <si>
    <t>Crête de la Blanche</t>
  </si>
  <si>
    <t>https://randoxygene.departement06.fr/haute-tinee-1/crete-de-la-blanche-9099.html</t>
  </si>
  <si>
    <t>Le pas du Loup - 2665m</t>
  </si>
  <si>
    <t>https://www.deparlemonde.com/randonn%C3%A9es-dans-les-alpes-maritimes/pas-du-loup-isola-2000/</t>
  </si>
  <si>
    <t>La tête du Garnier et le lac de Beuil - 1891 m</t>
  </si>
  <si>
    <t>https://www.altituderando.com/Tete-du-Garnier-1906m</t>
  </si>
  <si>
    <t>Le circuit du mont Demant - 2442 m</t>
  </si>
  <si>
    <t>https://randoxygene.departement06.fr/haut-cians-16-nouvelles-randonnees/circuit-du-demant-43997.html</t>
  </si>
  <si>
    <t>Lac Nègre - 2354 m</t>
  </si>
  <si>
    <t>https://www.altituderando.com/Lac-Negre-2354m</t>
  </si>
  <si>
    <t>Lac de Cerise - lac du Mercantour 2455 m</t>
  </si>
  <si>
    <t>https://randoxygene.departement06.fr/haute-vesubie/col-de-cerise-9205.html</t>
  </si>
  <si>
    <t>Les lacs de Vens</t>
  </si>
  <si>
    <t>Le Caïre Gros (2087 m)</t>
  </si>
  <si>
    <t>https://randoxygene.departement06.fr/moyenne-tinee/le-caire-gros-9124.html</t>
  </si>
  <si>
    <t>La cime du Pisset (2233 m)</t>
  </si>
  <si>
    <t>https://www.fred-38.fr/pages/topos/mercantour/mercantour-cime-du-pisset-2233-m.html</t>
  </si>
  <si>
    <t>Les Portes de Longon (1950 m)</t>
  </si>
  <si>
    <t>Le lac Autier (2275 m)</t>
  </si>
  <si>
    <t>https://www.altituderando.com/Lac-Autier-2275m-Vallee-de-la-Gordolasque</t>
  </si>
  <si>
    <t>Le tour des vacheries des ERPS (1750 m) et du CAVALET (1813 m)</t>
  </si>
  <si>
    <t>https://www.altituderando.com/Vacheries-du-Cavalet-1813m-et-des-Erps-1750m-Vallee-de-la-Vesubie</t>
  </si>
  <si>
    <t>Lac de Trécolpas, refuge de Cougourde, lac des Sagnes</t>
  </si>
  <si>
    <t>https://randoxygene.departement06.fr/haute-vesubie/circuit-de-trecolpas-9198.html</t>
  </si>
  <si>
    <t>Lac de Trécolpas, refuge de Cougourde</t>
  </si>
  <si>
    <t>Les vacheries d’Anduébis</t>
  </si>
  <si>
    <t>https://www.sitytrail.com/fr/trails/2297710-valdeblore--vacherie-des-anduebis-de-la-colmiane-x-valdeblore/</t>
  </si>
  <si>
    <t xml:space="preserve">La traversée de l’Estérel de Théoule à Anthéor </t>
  </si>
  <si>
    <t>https://mercantour.info/topo/traversee_esterel.html</t>
  </si>
  <si>
    <t>Sur le plateau de Cavillore, à la recherche du lis de Pomponne</t>
  </si>
  <si>
    <t>Le circuit du Grand Palier au départ de Lieuche</t>
  </si>
  <si>
    <t>https://randoxygene.departement06.fr/moyen-var/circuit-du-grand-palier-9190.html</t>
  </si>
  <si>
    <t>Le circuit du Grand Palier au départ de Lieuche, extension à Thiery</t>
  </si>
  <si>
    <t>https://www.visorando.com/randonnee-/34327202</t>
  </si>
  <si>
    <t>Les ruines de Rocca Sparvièra depuis l'Engarvin</t>
  </si>
  <si>
    <t>https://www.deparlemonde.com/randonn%C3%A9es-dans-les-alpes-maritimes/plateau-de-cavillore/rocca-sparvi%C3%A8ra-depuis-l-engarvin/</t>
  </si>
  <si>
    <t>Les ruines de Rocca Sparvièra par la baisse de la Minière</t>
  </si>
  <si>
    <t>https://www.visorando.com/randonnee-/33510275</t>
  </si>
  <si>
    <t>Du col du Ferrier à Canaux </t>
  </si>
  <si>
    <t>https://www.sitytrail.com/fr/trails/2720069-saintxvallierxdexthiey--ferrier-canaux/</t>
  </si>
  <si>
    <t>la Pointe de Siricocca, le Pic de Garuche et le Mont Ours</t>
  </si>
  <si>
    <t>https://www.visorando.com/randonnee-pointe-de-siricocca-pic-de-garuche-et-mo/carte-diagramme.html</t>
  </si>
  <si>
    <t>Le Fort du Pic Charvet au départ du pont de Tournefort</t>
  </si>
  <si>
    <t>https://www.visorando.com/randonnee-/2008239</t>
  </si>
  <si>
    <t>Le sommet des Malvalettes et le vallon de la Cabre</t>
  </si>
  <si>
    <t>https://www.visorando.com/randonnee-/32355503</t>
  </si>
  <si>
    <t>Le bois de Garavagne</t>
  </si>
  <si>
    <t>https://www.visorando.com/randonnee-/32141414</t>
  </si>
  <si>
    <t>Le sommet des Assaliers (rando resto)</t>
  </si>
  <si>
    <t>https://randoxygene.departement06.fr/esteron-loup/circuit-des-assaliers-49740.html</t>
  </si>
  <si>
    <t>L'Estéron, la Clue de la Clave, Gilette, Chemin de Reculon</t>
  </si>
  <si>
    <t>https://www.visorando.com/randonnee-l-esteron-la-clue-de-la-clave-gilette-ch/</t>
  </si>
  <si>
    <t>Eze et le Mont Bastide par le sentier Frédéric Nietzsche</t>
  </si>
  <si>
    <t>https://www.visorando.com/randonnee-eze-et-le-mont-bastide-par-le-sentier-fr/</t>
  </si>
  <si>
    <t>La Caldeira de Maure Vieil</t>
  </si>
  <si>
    <t>https://www.visorando.com/randonnee-/31236194</t>
  </si>
  <si>
    <r>
      <t>Du</t>
    </r>
    <r>
      <rPr>
        <sz val="10"/>
        <color indexed="8"/>
        <rFont val="Arial"/>
        <family val="2"/>
      </rPr>
      <t xml:space="preserve"> plateau de la Sarrée vers St Christophe</t>
    </r>
  </si>
  <si>
    <t>https://www.visorando.com/randonnee-du-plateau-de-la-sarree-a-saint-christop/</t>
  </si>
  <si>
    <t>Pyramide de Falicon et tour des Monts Chauve (Aspremont et Tourrette)</t>
  </si>
  <si>
    <t>https://www.visorando.com/randonnee-/30840035</t>
  </si>
  <si>
    <t>Les mimosas du Grand Duc</t>
  </si>
  <si>
    <t>https://www.visorando.com/randonnee-/30589359</t>
  </si>
  <si>
    <t>Le Haut Montet (1335 m),  au départ du parking de l’Embarnier</t>
  </si>
  <si>
    <t>Le mont Vinaigre en passant par le lac de l’Avellan</t>
  </si>
  <si>
    <t>https://www.visorando.com/randonnee-le-mont-vinaigre-en-passant-par-le-lac-d/</t>
  </si>
  <si>
    <t>Pic de l'Ours, Dent de l'Ours et pic d'Aurelle</t>
  </si>
  <si>
    <t>https://www.deparlemonde.com/randonn%C3%A9es-dans-les-alpes-maritimes/france/liste-randonn%C3%A9es-haute-v%C3%A9subie/pic-d-aurelle-dans-l-est%C3%A9rel/</t>
  </si>
  <si>
    <t>Plateau de Saint Barnabé</t>
  </si>
  <si>
    <t>https://www.visorando.com/randonnee-/29886446</t>
  </si>
  <si>
    <t>Lac de Méaulx</t>
  </si>
  <si>
    <t>https://www.visorando.com/randonnee-2023-01-06-lac-de-meaulx-st-paul-en-fore/</t>
  </si>
  <si>
    <t>le plateau de Calern, au départ de l’observatoire du CERGA</t>
  </si>
  <si>
    <t>https://randoxygene.departement06.fr/siagne-loup-7-nouvelles-randonnees/plateau-de-calern-9079.html</t>
  </si>
  <si>
    <t>Théoule, ND d’Afrique, pointe de l’Aiguille</t>
  </si>
  <si>
    <t>http://www.limonta-caladenissa.org/2016/06/col-de-theoule-n-d-d-afrique-pointe-de-l-aiguille.html</t>
  </si>
  <si>
    <t>Mont Cima (878 m) et Croix de Cuor (744 m).</t>
  </si>
  <si>
    <t>https://www.altituderando.com/Mont-Cima-878m-Croix-de-Cuor-744m-Vieil-Aspremont-816m</t>
  </si>
  <si>
    <t>Le pic du Cap Roux</t>
  </si>
  <si>
    <t>https://www.toujoursplushaut06.fr/Carte-profil-altimetrique/5)_Pic_du_Cap_Roux-depuis-Saint-Rapha%C3%ABl_(Pointe_de_l'Observatoire)&amp;6003f769989e784cd7227dc5</t>
  </si>
  <si>
    <t>La clue de Carajuan, au confluent du Jabron et du Verdon</t>
  </si>
  <si>
    <t>http://les-randos-du-grand.eklablog.com/le-verdon-a-trigance-le-pont-du-sautet-et-le-belvedere-des-vautours-a207246822</t>
  </si>
  <si>
    <t>le mont Falourde depuis Bairols</t>
  </si>
  <si>
    <t>https://toujoursplushaut06.fr/Carte-profil-altimetrique/1)%20Mont%20Falourde-depuis-Bairols&amp;5f191698752fa73131a8ad61</t>
  </si>
  <si>
    <t xml:space="preserve">le Serre de Clapeiruole (2131 m), par la crête des Terres Rouges </t>
  </si>
  <si>
    <t>https://www.visugpx.com/6GIIkCJ8e4</t>
  </si>
  <si>
    <t>Le circuit du Grand Braus</t>
  </si>
  <si>
    <t>https://randoxygene.departement06.fr/bevera-paillon/circuit-du-grand-braus-9385.html</t>
  </si>
  <si>
    <t>le Mont Lachens</t>
  </si>
  <si>
    <t>https://www.visorando.com/randonnee-le-mont-lachens/</t>
  </si>
  <si>
    <t>col de L'Encombrette (2527 m) et tour du lac d'Allos</t>
  </si>
  <si>
    <t>http://rando.canalblog.com/archives/2007/06/20/5367147.html</t>
  </si>
  <si>
    <t>crête de la Bernarde</t>
  </si>
  <si>
    <t>https://www.visugpx.com/1348053487</t>
  </si>
  <si>
    <r>
      <rPr>
        <sz val="10"/>
        <color indexed="8"/>
        <rFont val="Arial"/>
        <family val="2"/>
      </rPr>
      <t>les</t>
    </r>
    <r>
      <rPr>
        <sz val="10"/>
        <color indexed="60"/>
        <rFont val="Arial"/>
        <family val="2"/>
      </rPr>
      <t xml:space="preserve"> </t>
    </r>
    <r>
      <rPr>
        <sz val="10"/>
        <color indexed="8"/>
        <rFont val="Arial"/>
        <family val="2"/>
      </rPr>
      <t>crêtes aérées de l’Audibergue</t>
    </r>
  </si>
  <si>
    <t>tour du Lausfer</t>
  </si>
  <si>
    <t>https://randoxygene.departement06.fr/haute-tinee-2/tour-du-lausfer-9112.html</t>
  </si>
  <si>
    <t>tour des gorges de l'Artuby</t>
  </si>
  <si>
    <t>http://lesjoyeuxrandonneursvallerois.e-monsite.com/blog/le-tour-des-gorges-de-l-artuby.html</t>
  </si>
  <si>
    <t>circuit vacheries du Cavalet</t>
  </si>
  <si>
    <t>https://www.deparlemonde.com/randonn%C3%A9es-dans-les-alpes-maritimes/france/liste-randonn%C3%A9es-haute-v%C3%A9subie/vacherie-du-cavalet/</t>
  </si>
  <si>
    <t>lac de Cerise</t>
  </si>
  <si>
    <t>lac de Cerise et  lac du Mercantour</t>
  </si>
  <si>
    <t>les crêtes du Cheiron</t>
  </si>
  <si>
    <t>lacs de Millefonts col du Barn mont Pepoiri</t>
  </si>
  <si>
    <t>https://randoxygene.departement06.fr/moyenne-tinee/mont-pepoiri-9121.html</t>
  </si>
  <si>
    <t>tour du mont de Lieuche</t>
  </si>
  <si>
    <t>https://randoxygene.departement06.fr/moyen-var/tour-du-mont-de-lieuche-9218.html</t>
  </si>
  <si>
    <t>sentier des pivoines</t>
  </si>
  <si>
    <t>le tour de la Baume des Echelles</t>
  </si>
  <si>
    <t>https://www.visorando.com/randonnee-le-tour-de-la-beaume-des-echelles/</t>
  </si>
  <si>
    <t>hameau de Béasse</t>
  </si>
  <si>
    <t>mont Brune au départ d'Ascros</t>
  </si>
  <si>
    <t>https://toujoursplushaut06.fr/Carte-profil-altimetrique/2)_Mont_Brune_en_aller-retour-depuis-Ascros&amp;5f298d5dce0879c6219229bc</t>
  </si>
  <si>
    <t>crêtes de l’Audibergue par Canaux</t>
  </si>
  <si>
    <t>le Mont Férion</t>
  </si>
  <si>
    <t>https://randoxygene.departement06.fr/bevera-paillon/crete-du-ferion-9386.html</t>
  </si>
  <si>
    <t>Caussols la colle du Maçon + resto Caussols</t>
  </si>
  <si>
    <t>https://www.deparlemonde.com/randonn%C3%A9es-dans-les-alpes-maritimes/france/liste-randonn%C3%A9es-haute-v%C3%A9subie/la-colle-du-ma%C3%A7on/</t>
  </si>
  <si>
    <t>le village de Rocca Sparviera et la mine de l'Eguisse</t>
  </si>
  <si>
    <t>https://fr-be.gps-viewer.com/tracks/e8l3/Rocca-Sparvi%C3%A8ra-et-Mine-de-l-Eguisse/</t>
  </si>
  <si>
    <t>Sommet du Broc, plateau de Monséguise et Péloua</t>
  </si>
  <si>
    <t>https://www.visorando.com/randonnee-plateau-de-monseguise/</t>
  </si>
  <si>
    <t>Bagnols en forêt pic de la Gardiette</t>
  </si>
  <si>
    <t>http://pataugas-83.eklablog.com/le-pic-de-la-gardiette-a119638206</t>
  </si>
  <si>
    <t>Le tour de la Sappée</t>
  </si>
  <si>
    <t>Mouton d'Anou depuis Bezaudun Groupe2</t>
  </si>
  <si>
    <t>https://www.deparlemonde.com/randonn%C3%A9es-dans-les-alpes-maritimes/france/mouton-d-anou/</t>
  </si>
  <si>
    <t>Mouton d'Anou depuis Bezaudun Groupe1</t>
  </si>
  <si>
    <t>https://www.terresetpierresdazur.com/mouton-d-anou</t>
  </si>
  <si>
    <t>circuit de Cipières prolongé vers Grabelle bories</t>
  </si>
  <si>
    <t>https://www.terresetpierresdazur.com/circuit-cipres</t>
  </si>
  <si>
    <t xml:space="preserve">Escragnolles chapelle St Martin et Baou Mourine   </t>
  </si>
  <si>
    <t>de St Vallier à Escragnolles par le GR 406, Baou Mourine, 
ruines du hameau de Rouyère</t>
  </si>
  <si>
    <t>https://dan-randos-photos.monsite-orange.fr/page-5c866cf575a97.html</t>
  </si>
  <si>
    <t>le Bois d'Amon, sur les hauteurs de Saint-Cézaire-sur-Siagne</t>
  </si>
  <si>
    <t>https://www.sitytrail.com/fr/trails/2021593-speracedes--cabris-x-bois-dxamont/</t>
  </si>
  <si>
    <t>St Barnabé puy de Naouri puy de Tourrettes village nègre</t>
  </si>
  <si>
    <t>lac de St Cassien</t>
  </si>
  <si>
    <t>Les mimosas de l'Estérel, la caldeira de Maure Vieil et 
le Mont Saint Martin</t>
  </si>
  <si>
    <t>https://www.visorando.com/randonnee-mont-saint-martin/</t>
  </si>
  <si>
    <t>mont Macaron</t>
  </si>
  <si>
    <t>https://randoxygene.departement06.fr/pays-nicois/crete-du-mont-macaron-9295.html</t>
  </si>
  <si>
    <t>https://tourrette-levens.fr/wp-content/uploads/2022/02/8-MontMacaron-maj2021-ok.pdf</t>
  </si>
  <si>
    <t>Plan des Noves, baou des Noirs, baou des Blancs</t>
  </si>
  <si>
    <t>https://www.terresetpierresdazur.com/baousnoirsblancs</t>
  </si>
  <si>
    <t>croix de Cabris</t>
  </si>
  <si>
    <t>le rocher des Monges</t>
  </si>
  <si>
    <t>https://www.toujoursplushaut06.fr/3)_Rocher_des_Monges</t>
  </si>
  <si>
    <t>circuit de la Forna fort de la Revere</t>
  </si>
  <si>
    <t>https://www.cirkwi.com/fr/circuit/255999-fort-de-la-revere-depuis-la-turbie</t>
  </si>
  <si>
    <t xml:space="preserve"> cimes du Mercantour, depuis le sommet de Calern</t>
  </si>
  <si>
    <t>Suvières et Marsaou</t>
  </si>
  <si>
    <t>https://mercantour.info/topo/marsaou-suvieres.html</t>
  </si>
  <si>
    <t>cascade de Clars + resto la Colette</t>
  </si>
  <si>
    <t>https://fr-fr.gps-viewer.com/tracks/ejbp/Cascade-de-Clars-via-l-Ubac-de-Brain%C3%A9e/</t>
  </si>
  <si>
    <t>Castellaras de la Malle par la colle du Maçon</t>
  </si>
  <si>
    <t>Plateau de Caussols</t>
  </si>
  <si>
    <t>Mont Razet</t>
  </si>
  <si>
    <t>https://randoxygene.departement06.fr/pays-mentonnais/circuit-du-razet-9258.html</t>
  </si>
  <si>
    <t>au coeur de l'Esterel</t>
  </si>
  <si>
    <t>https://www.terresetpierresdazur.com/au-coeur-de-lesterel</t>
  </si>
  <si>
    <t>le brec d'Utelle</t>
  </si>
  <si>
    <t>https://randoxygene.departement06.fr/vesubie/brec-d-utelle-9376.html</t>
  </si>
  <si>
    <t>montagne de Thiey depuis Canaux</t>
  </si>
  <si>
    <t>https://mercantour.info/topo/montagne-thiey-canaux.html</t>
  </si>
  <si>
    <t>bois des Malines par la piste des Courtils</t>
  </si>
  <si>
    <t>Mont Vial depuis Revest les Roches</t>
  </si>
  <si>
    <t>https://www.toujoursplushaut06.fr/2)_Mont_Vial_depuis-Revest-les-Roches</t>
  </si>
  <si>
    <t>Les gorges de Daluis</t>
  </si>
  <si>
    <t>La crête de Crémon (1780m</t>
  </si>
  <si>
    <t>https://fr.wikiloc.com/itineraires-randonnee/cremont-via-vauplane-19563160</t>
  </si>
  <si>
    <t>Pointe Chavanette (1753m) et 
Brec d’Ilonse (1738m)</t>
  </si>
  <si>
    <t>https://fr-fr.gps-viewer.com/tracks/ew44/2021-09-10-Pointe-Chavanette-1753m-et-Brec-d-Ilonse-1738m/</t>
  </si>
  <si>
    <t>Baus de la Frema</t>
  </si>
  <si>
    <t>https://mercantour.info/topo/baus-frema.html</t>
  </si>
  <si>
    <r>
      <rPr>
        <sz val="10"/>
        <color indexed="8"/>
        <rFont val="Arial"/>
        <family val="2"/>
      </rPr>
      <t>Le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circuit des adus</t>
    </r>
  </si>
  <si>
    <t>https://randoxygene.departement06.fr/haute-vesubie/circuit-des-adus-9204.html</t>
  </si>
  <si>
    <t>Le vallon des Verrairiers</t>
  </si>
  <si>
    <t>la baisse du Druos</t>
  </si>
  <si>
    <t>https://randoxygene.departement06.fr/haute-tinee-2/baisse-de-druos-9110.html</t>
  </si>
  <si>
    <t>Le bois noir Valdeblore</t>
  </si>
  <si>
    <t>https://randoxygene.departement06.fr/haut-pays/circuit-du-bois-noir-9783.html</t>
  </si>
  <si>
    <t>Tour du Mont Férant</t>
  </si>
  <si>
    <t>https://randoxygene.departement06.fr/haute-tinee-1/tour-du-mont-ferant-9098.html</t>
  </si>
  <si>
    <t>lac de Trecolpas, refuge de la Coucourde</t>
  </si>
  <si>
    <t>Le mont Autcellier (2204 m)</t>
  </si>
  <si>
    <t>https://randoxygene.departement06.fr/tinee-valdeblore/mont-autcellier-10300.html</t>
  </si>
  <si>
    <t>http://91.121.192.72/spip.php?article44</t>
  </si>
  <si>
    <t xml:space="preserve"> la tete de Giarons par Roubion les Buisses</t>
  </si>
  <si>
    <t>la grave de Peille Peillon Peille</t>
  </si>
  <si>
    <t>gorges de la Siagne et le pont des Tuves</t>
  </si>
  <si>
    <t>https://www.visorando.com/randonnee-les-gorges-de-la-siagne/</t>
  </si>
  <si>
    <t>canal du Foulon Bramafan Cipières</t>
  </si>
  <si>
    <t>tour du Mont Auvare</t>
  </si>
  <si>
    <t>https://randoxygene.departement06.fr/moyen-var/tour-du-mont-d-auvare-9216.html</t>
  </si>
  <si>
    <t>le tour de la montagne de Brouis</t>
  </si>
  <si>
    <t>https://www.terresetpierresdazur.com/bargeme</t>
  </si>
  <si>
    <t>Les crêtes du Cheiron</t>
  </si>
  <si>
    <t>Les pivoines de Thorenc</t>
  </si>
  <si>
    <t>plateau de Caussols</t>
  </si>
  <si>
    <t>https://randoxygene.departement06.fr/pays-grassois/plateau-de-caussols-9313.html</t>
  </si>
  <si>
    <t>plateau de Calern depuis Cipières</t>
  </si>
  <si>
    <t>https://randoxygene.departement06.fr/siagne-loup/plateau-de-calern-9079.html</t>
  </si>
  <si>
    <t>circuit du Pié Martin retour par Virettes</t>
  </si>
  <si>
    <t>https://www.terresetpierresdazur.com/tourrettes</t>
  </si>
  <si>
    <t>Chemin du Paradis Bois de Gourdon</t>
  </si>
  <si>
    <t>https://randoxygene.departement06.fr/pays-grassois/circuit-du-paradis-9317.html</t>
  </si>
  <si>
    <t>Roquefort Villeneuve plage marina</t>
  </si>
  <si>
    <t>le Puy de Naouri</t>
  </si>
  <si>
    <t>https://randoxygene.departement06.fr/pays-vencois/puy-de-naouri-9310.html</t>
  </si>
  <si>
    <t>la Colle Tourrettes sur Loup</t>
  </si>
  <si>
    <t>le Bruguet et la Brague</t>
  </si>
  <si>
    <t>https://www.visorando.com/randonnee-le-bruguet-et-la-brague/</t>
  </si>
  <si>
    <t>Le Lac de Giraud et la Forêt de Tourrettes</t>
  </si>
  <si>
    <t>https://www.visorando.com/randonnee-lac-de-giraud-et-foret-de-tourrettes-au-/</t>
  </si>
  <si>
    <t>Crete des grues</t>
  </si>
  <si>
    <t>https://randoxygene.departement06.fr/pays-cannois/crete-des-grues-9325.html</t>
  </si>
  <si>
    <t>Les balcons et pic du cap Roux</t>
  </si>
  <si>
    <t>https://www.deparlemonde.com/randonn%C3%A9es-dans-les-alpes-maritimes/france/pic-du-cap-roux/</t>
  </si>
  <si>
    <t>le Pré Royer et la serre de la Madeleine</t>
  </si>
  <si>
    <t>https://www.deparlemonde.com/randonn%C3%A9es-dans-les-alpes-maritimes/france/le-pr%C3%A9-royer/</t>
  </si>
  <si>
    <t>Baou de St Jeannet et Baou de la Gaude</t>
  </si>
  <si>
    <t>https://www.visorando.com/randonnee-baous-de-la-gaude-et-saint-jeannet/</t>
  </si>
  <si>
    <t>Circuit des mimosas</t>
  </si>
  <si>
    <t>https://www.sitytrail.com/fr/trails/1100013-pegomas--pegomas-mimosas/</t>
  </si>
  <si>
    <t>cretes de Tanneron mimosas</t>
  </si>
  <si>
    <t>lac de l'Avellan</t>
  </si>
  <si>
    <t>https://www.terresetpierresdazur.com/avellan</t>
  </si>
  <si>
    <t>Roquevignon la croix de Cabris</t>
  </si>
  <si>
    <t>la Marbrière depuis le Pilon</t>
  </si>
  <si>
    <r>
      <t xml:space="preserve">rando douce au </t>
    </r>
    <r>
      <rPr>
        <sz val="10"/>
        <color indexed="8"/>
        <rFont val="Arial"/>
        <family val="2"/>
      </rPr>
      <t>pic de  l'Aiglo</t>
    </r>
    <r>
      <rPr>
        <b/>
        <sz val="10"/>
        <color indexed="8"/>
        <rFont val="Arial"/>
        <family val="2"/>
      </rPr>
      <t>,</t>
    </r>
    <r>
      <rPr>
        <sz val="10"/>
        <color indexed="8"/>
        <rFont val="Arial"/>
        <family val="2"/>
      </rPr>
      <t xml:space="preserve"> et pique-nique au domaine de l'Auspelière </t>
    </r>
  </si>
  <si>
    <t>https://randoxygene.departement06.fr/esteron-loup/pic-de-l-aiglo-10245.html</t>
  </si>
  <si>
    <t>rando douce tour du dramont</t>
  </si>
  <si>
    <t>https://www.terresetpierresdazur.com/agay</t>
  </si>
  <si>
    <t xml:space="preserve">Lauvet d’Ilonse </t>
  </si>
  <si>
    <t>http://www.altisud.com/randonnees/france-rando/alpes-maritimes-06/lauvet-d-ilonse-randonnee__i_4mxvna1v1fae__al_detail-randonnee.html</t>
  </si>
  <si>
    <t>Croix de Bairols et pointe de l'Espella</t>
  </si>
  <si>
    <t>https://www.visugpx.com/pyFNqcW5NU</t>
  </si>
  <si>
    <t>lac Scluos</t>
  </si>
  <si>
    <t>https://www.deparlemonde.com/randonn%C3%A9es-dans-les-alpes-maritimes/france/lac-scluos/</t>
  </si>
  <si>
    <t>val de Siagne</t>
  </si>
  <si>
    <t>https://randoxygene.departement06.fr/pays-grassois/val-de-siagne-9311.html</t>
  </si>
  <si>
    <t>les forts d'Authion</t>
  </si>
  <si>
    <t>tour du Peycouguou et du Peygourbin par la forêt domaniale du Cheiron</t>
  </si>
  <si>
    <t>Gourdon plan de Gast</t>
  </si>
  <si>
    <t>castellaras de Thorenc</t>
  </si>
  <si>
    <t>https://www.terresetpierresdazur.com/castellaras</t>
  </si>
  <si>
    <t>Pic et dent de l'ours, pic d'Aurelle</t>
  </si>
  <si>
    <t>Le pic de Fourneby + resto possible</t>
  </si>
  <si>
    <t>l’Arche de Ponadieu en passant par la Grotte des Goules</t>
  </si>
  <si>
    <t>plateau de St Barnabé, Coursegoules</t>
  </si>
  <si>
    <t>Theoule sur mer, col de Theoule, du trayas, crete des grues</t>
  </si>
  <si>
    <t>Auribeau mimosas, circuit de Peygros</t>
  </si>
  <si>
    <t xml:space="preserve"> traversée des Miroirs</t>
  </si>
  <si>
    <t>rando resto: camp romain + Heaven (RlP)</t>
  </si>
  <si>
    <t>puy de Naouri</t>
  </si>
  <si>
    <t xml:space="preserve">Gourdon </t>
  </si>
  <si>
    <t>??</t>
  </si>
  <si>
    <t>cap ferrat-ste hospice-beaulieu</t>
  </si>
  <si>
    <t>boucle de val ferrière</t>
  </si>
  <si>
    <t>cime de l'Estellier</t>
  </si>
  <si>
    <t>Sportive</t>
  </si>
  <si>
    <t>castellaras de la Malle</t>
  </si>
  <si>
    <t>la croix de Vers</t>
  </si>
  <si>
    <t>notre dame d'Utelle</t>
  </si>
  <si>
    <t>tour du Haut montet</t>
  </si>
  <si>
    <t>plateau de la Malle</t>
  </si>
  <si>
    <t>alpages de l'Audibergue</t>
  </si>
  <si>
    <t>cime de l'Agnellière (2700m) / Pas des ladres</t>
  </si>
  <si>
    <t>http://www.randonnee-mercantour.com/randonnees/cime-de-agnelliere/</t>
  </si>
  <si>
    <t>lac Nègre</t>
  </si>
  <si>
    <t>http://www.randonnee-mercantour.com/randonnees/lac-negre/</t>
  </si>
  <si>
    <t>lac Nègre pas de prefouns</t>
  </si>
  <si>
    <t>https://randoxygene.departement06.fr/haute-vesubie/lac-negre-9202.html</t>
  </si>
  <si>
    <t>caire gros depuis la Colmiane</t>
  </si>
  <si>
    <t>https://www.visorando.com/randonnee-caire-gros/</t>
  </si>
  <si>
    <t>pont du Countet lac Niré + 2 lacs</t>
  </si>
  <si>
    <t>https://ignrando.fr/fr/parcours/36914-du-parking-du-countet-au-refuge-de-nice</t>
  </si>
  <si>
    <t>les crêtes du Bauroux</t>
  </si>
  <si>
    <t>https://randoxygene.departement06.fr/esteron/cretes-du-bauroux-9105.html</t>
  </si>
  <si>
    <t>Ile ste Marguerite</t>
  </si>
  <si>
    <t>https://randoxygene.departement06.fr/littoral/ile-sainte-marguerite-9365.html</t>
  </si>
  <si>
    <t>circuit du lac de Trecolpas</t>
  </si>
  <si>
    <t>Castérino Fontanalba Lac Vert, Lacs Jumeaux, voie sacree, lac des grenouilles, Casterino</t>
  </si>
  <si>
    <t>https://randoxygene.departement06.fr/haut-pays/circuit-de-fontanalbe-13088.html</t>
  </si>
  <si>
    <t>Tende col de Boselia La Brigue col de Loubaïra Tende</t>
  </si>
  <si>
    <t>https://ignrando.fr/fr/parcours/165990-la-brigue-tende-la-brigue/</t>
  </si>
  <si>
    <t>Castel Tournou, rocher de Servia</t>
  </si>
  <si>
    <t>https://www.terresetpierresdazur.com/casteltournou</t>
  </si>
  <si>
    <t>Granges de Lamentargues</t>
  </si>
  <si>
    <t>https://fr-ca.gps-viewer.com/tracks/e7hi/Tende-Granges-de-Lamentargues/</t>
  </si>
  <si>
    <t>tour du Cap d'Antibes (pique nique festif)</t>
  </si>
  <si>
    <t>https://randoxygene.departement06.fr/littoral/tour-du-cap-d-antibes-9360.html</t>
  </si>
  <si>
    <t xml:space="preserve"> traversée du pic des Courmettes- puy de Tourrettes (pivoines)</t>
  </si>
  <si>
    <t>https://www.camptocamp.org/routes/1063781/fr/puy-de-tourrettes-et-pic-de-courmettes-depuis-courmes</t>
  </si>
  <si>
    <t xml:space="preserve">vallon de Maupas, Maure Vieil, Mt St Martin,piste des Œufs de bouc </t>
  </si>
  <si>
    <t>https://randoxygene.departement06.fr/pays-cannois/mont-saint-martin-9324.html</t>
  </si>
  <si>
    <t>rando douce Le plan des Noves</t>
  </si>
  <si>
    <t>https://randoxygene.departement06.fr/pays-vencois/plan-des-noves-9303.html</t>
  </si>
  <si>
    <t>baou de St Jeannet, baou de la Gaude, gros chene</t>
  </si>
  <si>
    <t>La Colle de Rougies, ND de Calern, à partir du col de l'Ecre</t>
  </si>
  <si>
    <t>rando douce d'Andon à Caille par l'Ubac de la Faourée,retour par le bois de Serre</t>
  </si>
  <si>
    <t>https://randoxygene.departement06.fr/moyen-pays/plaine-de-caille-9795.html</t>
  </si>
  <si>
    <t>La Cascade de Clars via l'Ubac de Brainée+resto la Collette</t>
  </si>
  <si>
    <t>https://www.visorando.com/randonnee-la-cascade-de-clars-via-l-ubac-de-braine/</t>
  </si>
  <si>
    <t>circuit du collet de Gilibert, départ de Coursegoules</t>
  </si>
  <si>
    <t xml:space="preserve">http://www.randogps.net/randonnee-pedestre-gps-alpes-maritimes-6.php?num=53&amp;meta=Circuit%20du%20Collet%20de%20Gilibert </t>
  </si>
  <si>
    <t>la pointe de Saint-Hospice et le tour du Cap Ferrat</t>
  </si>
  <si>
    <t>https://randoxygene.departement06.fr/littoral/tour-du-cap-ferrat-9335.html</t>
  </si>
  <si>
    <t>les Suvières et le Marsaou</t>
  </si>
  <si>
    <t>le village maudit de Rocca Sparvièra par Coaraze</t>
  </si>
  <si>
    <t>https://randoxygene.departement06.fr/bevera-paillon/rocca-sparviera-9384.html</t>
  </si>
  <si>
    <t>le village maudit de Rocca Sparvièra par l'Engarvin</t>
  </si>
  <si>
    <t>https://www.terresetpierresdazur.com/rocca-sparviera</t>
  </si>
  <si>
    <t>de St Vallier à Escragnolles par le GR 406</t>
  </si>
  <si>
    <t>Mont Vinaigre par le col du Testanier</t>
  </si>
  <si>
    <t>https://www.visorando.com/randonnee-le-mont-vinaigre-la-route-des-cols/</t>
  </si>
  <si>
    <t>Circuit de Lourquière au départ parking de la gare de La Grave de Peille</t>
  </si>
  <si>
    <t>https://randoxygene.departement06.fr/pays-nicois/circuit-de-lourquiere-9299.html</t>
  </si>
  <si>
    <t>rando douce, les mimosas du Grand Duc</t>
  </si>
  <si>
    <t>https://randoxygene.departement06.fr/pays-cannois/circuit-du-grand-duc-9322.html</t>
  </si>
  <si>
    <t>les crêtes du Gros Pounch</t>
  </si>
  <si>
    <t>https://www.gpx-view.com/gpx.php?f=cheirongrospounchcolsine.gpx</t>
  </si>
  <si>
    <r>
      <t>St Barnabé</t>
    </r>
    <r>
      <rPr>
        <sz val="10"/>
        <color indexed="16"/>
        <rFont val="Arial"/>
        <family val="2"/>
      </rPr>
      <t>-</t>
    </r>
    <r>
      <rPr>
        <sz val="10"/>
        <color indexed="8"/>
        <rFont val="Arial"/>
        <family val="2"/>
      </rPr>
      <t>Coursegoules-St Barnabé</t>
    </r>
  </si>
  <si>
    <t>https://randoxygene.departement06.fr/moyen-pays/plateau-de-saint-barnabe-9792.html</t>
  </si>
  <si>
    <t>La montagne de Thiey par le pont de Nans</t>
  </si>
  <si>
    <t>https://randoxygene.departement06.fr/siagne-loup/montagne-de-thiey-9082.html</t>
  </si>
  <si>
    <r>
      <t>rando douce</t>
    </r>
    <r>
      <rPr>
        <sz val="10"/>
        <color indexed="16"/>
        <rFont val="Arial"/>
        <family val="2"/>
      </rPr>
      <t xml:space="preserve"> </t>
    </r>
    <r>
      <rPr>
        <sz val="10"/>
        <color indexed="8"/>
        <rFont val="Arial"/>
        <family val="2"/>
      </rPr>
      <t>sur les hauteurs du lac de St Cassien</t>
    </r>
  </si>
  <si>
    <t>https://www.terresetpierresdazur.com/cassien-serminier ???</t>
  </si>
  <si>
    <t>rando douce au cœur de l'Estérel</t>
  </si>
  <si>
    <t>https://www.terresetpierresdazur.com/au-coeur-de-lesterel ???</t>
  </si>
  <si>
    <t>circuit du Castellet au départ de St Jeannet</t>
  </si>
  <si>
    <t>https://fr.wikiloc.com/itineraires-randonnee/depart-st-jeannet-tour-du-castellet-par-jas-jausserand-les-gardioles-24611793</t>
  </si>
  <si>
    <t>rando-resto, circuit du Viériou en partant de Coursegoules</t>
  </si>
  <si>
    <t>https://randoxygene.departement06.fr/siagne-loup/circuit-du-vieriou-9077.html</t>
  </si>
  <si>
    <t>Le Baou des Blancs et le Baou des Noirs au départ du Col de Vence</t>
  </si>
  <si>
    <t>circuit de Saint Blaise</t>
  </si>
  <si>
    <t xml:space="preserve">http://levens.fr/wp/wp-content/uploads/2017/09/Circuit-randonn%C3%A9e-2018-st-blaise.pdf </t>
  </si>
  <si>
    <t>le col du Clapier (ou de la Femme Morte) + Crête de la Colle du Maçon et Le Haut Montet</t>
  </si>
  <si>
    <t>de Nice à Villefranche par le sentier côtier, le Mont Boron et le Mont Alban</t>
  </si>
  <si>
    <t>https://randoxygene.departement06.fr/littoral/tour-du-mont-boron-9340.html
https://randoxygene.departement06.fr/littoral/circuit-du-mont-alban-9339.html</t>
  </si>
  <si>
    <t>Mine de l'Eguisse départ de Duranus</t>
  </si>
  <si>
    <t>https://randoxygene.departement06.fr/vesubie/mine-de-l-eguisse-9374.html</t>
  </si>
  <si>
    <t>La Cascade de Clars via l'Ubac de Brainée et la Montagne des Louquiers</t>
  </si>
  <si>
    <t>Plateau de Calern au départ de Cipières</t>
  </si>
  <si>
    <t>tentative du brame du cerf, village Nègre et la Baisse , départ Courmes</t>
  </si>
  <si>
    <t>la Gordolasque refuge de Nice lac de la Fous et lac Niré</t>
  </si>
  <si>
    <t>circuit de Péloubié départ Levens</t>
  </si>
  <si>
    <t>le Mont Macaron départ de Tourettes Levens</t>
  </si>
  <si>
    <t>circuit de la Clave départ Gilette</t>
  </si>
  <si>
    <t>le lac Nègre</t>
  </si>
  <si>
    <t>Lac de Trecolpas et refuge de Cougourde</t>
  </si>
  <si>
    <t>Mont Pépoiri 2674 m par les lacs de Millefonts et le col du Barn</t>
  </si>
  <si>
    <t>de la Mouliere au sommet de l Audibergue 1642m</t>
  </si>
  <si>
    <t>chemin du Paradis de Bar sur Loup à Gourdon</t>
  </si>
  <si>
    <t>Boréon, cime de Piagu</t>
  </si>
  <si>
    <t>le Bois de Caravagne et Plateau St Barnabé</t>
  </si>
  <si>
    <t>ND de Fenestre Les 5 lacs de Prals</t>
  </si>
  <si>
    <t>Gordolasque Les Terres Rouges Le Serre de Clapeiruole</t>
  </si>
  <si>
    <t>de la Moulière au sommet de l’Audibergue 1642m</t>
  </si>
  <si>
    <t>La Brague du pont de la Veiriere Valbonne a Biot</t>
  </si>
  <si>
    <t>Pié Martin du parking Chapelle St Jean retour Villars et Caire</t>
  </si>
  <si>
    <t>caussols claps</t>
  </si>
  <si>
    <t>Cime des Collettes 1513 m départ Toudon</t>
  </si>
  <si>
    <t>plateau de Cavillore en partant de Gourdon</t>
  </si>
  <si>
    <t>Cime du Baudon 1264 m départ de Peille</t>
  </si>
  <si>
    <t xml:space="preserve">pivoines Col de la Baïsse 1319 m </t>
  </si>
  <si>
    <t>ravin et col du Perthuis au départ Col de Belle Barbe</t>
  </si>
  <si>
    <t>boucle autour de Pelasque (vers les granges de la Brasque), Sommet Colle Basse 1172 m</t>
  </si>
  <si>
    <t>St Barnabé  Puy de Naouri  Combe de Maigré</t>
  </si>
  <si>
    <t>St Jeannet par le Perseguier et Monseguise</t>
  </si>
  <si>
    <t>ancien barrage de Malpasset / les esterets du lac</t>
  </si>
  <si>
    <t>Lac de l'Avellan et piste de la Marre à Trache</t>
  </si>
  <si>
    <t>col Cadière les Grues cols Notre Dame et Trayas Notre Dame d Afrique</t>
  </si>
  <si>
    <t>fayence, circuit des chapelles</t>
  </si>
  <si>
    <t>Auribeau sur Siagne (mimosas) Pic du Peygros</t>
  </si>
  <si>
    <t>Plateau de st Barnabé Courmes , le village nègre, grotte de la Fumada</t>
  </si>
  <si>
    <t>Le mont Vinaigre</t>
  </si>
  <si>
    <t>Tour du Cap Martin + Menton</t>
  </si>
  <si>
    <t>https://randoxygene.departement06.fr/littoral/tour-du-cap-martin-9331.html</t>
  </si>
  <si>
    <t>presqu’ile de St Jean Cap Ferrat + Promenade des Fossettes + Chapelle St Hospice</t>
  </si>
  <si>
    <t xml:space="preserve">https://randoxygene.departement06.fr/littoral/tour-du-cap-ferrat-9335.html
</t>
  </si>
  <si>
    <t>La Malavette</t>
  </si>
  <si>
    <t>Le Mouton d'Anou depuis St Jeannet</t>
  </si>
  <si>
    <t>col de fenestres</t>
  </si>
  <si>
    <t>l’Audibergue par la Moulière</t>
  </si>
  <si>
    <t>les iles de Lérins pour la fête de la St Jean</t>
  </si>
  <si>
    <t>col du Dragon</t>
  </si>
  <si>
    <t>le village Negre</t>
  </si>
  <si>
    <t>Gourdon</t>
  </si>
  <si>
    <t>les étangs de Villepey</t>
  </si>
  <si>
    <t>le pont de la Cerise</t>
  </si>
  <si>
    <t>Trigance et la clue de Carajuan</t>
  </si>
  <si>
    <t>les forts de l'Authion</t>
  </si>
  <si>
    <t>le tour du Dramont</t>
  </si>
  <si>
    <t>le Mouton d’Anou</t>
  </si>
  <si>
    <t>cime de Baudon</t>
  </si>
  <si>
    <t>les mégalithes de Mons</t>
  </si>
  <si>
    <t>les sources de la Siagnole</t>
  </si>
  <si>
    <t>la plaine de Caille</t>
  </si>
  <si>
    <t>le lac de Cerise et le lac du Mercantour</t>
  </si>
  <si>
    <t>les gorges de l'Artuby</t>
  </si>
  <si>
    <t xml:space="preserve">Château de Ste Agnès </t>
  </si>
  <si>
    <t>plateau de Calern</t>
  </si>
  <si>
    <t>du pont de Nans à Canaux (et retour)</t>
  </si>
  <si>
    <t>Le tour du Cap Martin+château de Roquebrune</t>
  </si>
  <si>
    <t>Le haut Montet</t>
  </si>
  <si>
    <t>le Mont Macaron</t>
  </si>
  <si>
    <t>Escragnolles / Seranon</t>
  </si>
  <si>
    <t>Mont Lachens par Villaute</t>
  </si>
  <si>
    <t>le pic de Fourneuby par le plan du Peyron</t>
  </si>
  <si>
    <t>la Colle de Rougiès par le col de l'Ecre</t>
  </si>
  <si>
    <t>la Trinité - Laghet</t>
  </si>
  <si>
    <t>Mont Saint-Martin</t>
  </si>
  <si>
    <t>Lachens (Roque Esclapon)</t>
  </si>
  <si>
    <t>Mont Boron</t>
  </si>
  <si>
    <t>Cap Ferrat</t>
  </si>
  <si>
    <t xml:space="preserve">Tanneron Mimosas </t>
  </si>
  <si>
    <t>de Cipières à Cipières, par le Gours du Ray et Gréolières</t>
  </si>
  <si>
    <t>L’Audibergue, par la Moulière</t>
  </si>
  <si>
    <t>Rando douce Ste Marguerite</t>
  </si>
  <si>
    <t>Les pivoines du Thiey par Canaux</t>
  </si>
  <si>
    <t>Coursegoules à Coursegoules</t>
  </si>
  <si>
    <t>N.D. de Laghet</t>
  </si>
  <si>
    <t>Gorges de l’Esteron</t>
  </si>
  <si>
    <t>https://randoxygene.departement06.fr/esteron/gorges-de-l-esteron-9111.html</t>
  </si>
  <si>
    <t>Pélasqe à Pélasque par baisse de Cangelard</t>
  </si>
  <si>
    <t>Plan des Noves</t>
  </si>
  <si>
    <t>Rando douce - Canal de la Siagne</t>
  </si>
  <si>
    <t>La Marbriere</t>
  </si>
  <si>
    <t>St Vallier de Thiey La pierre Druidique</t>
  </si>
  <si>
    <t>Plateau de Briasq</t>
  </si>
  <si>
    <t>https://randoxygene.departement06.fr/siagne-loup/plateau-de-briasq-9078.html</t>
  </si>
  <si>
    <t>St Jean Cap Ferrat</t>
  </si>
  <si>
    <t>Le Haut Montet</t>
  </si>
  <si>
    <t>Gourdon Haut Montet</t>
  </si>
  <si>
    <t>Cipières à Canaux par la cime du Gros Pounch et retour par la combe de l’Hubac</t>
  </si>
  <si>
    <t>Fort de la Revère (Eze)</t>
  </si>
  <si>
    <t>Tourettes sur loup par le domaine des Courmettes</t>
  </si>
  <si>
    <t>Plateau de Caussols, Col de la Femme morte, le haut Montet et retour</t>
  </si>
  <si>
    <t>Lachens , château d’Esclapon</t>
  </si>
  <si>
    <t>Plateau de St. Barnabé + extension</t>
  </si>
  <si>
    <t>https://randoxygene.departement06.fr/siagne-loup/plateau-de-saint-barnabe-9071.html</t>
  </si>
  <si>
    <t>Caussols sommet de Calern - Caussols</t>
  </si>
  <si>
    <t>Baou de St. Jeannet</t>
  </si>
  <si>
    <t>https://randoxygene.departement06.fr/pays-vencois/circuit-du-castellet-9307.html</t>
  </si>
  <si>
    <t>Le tour de la pointe de la Lourquiére</t>
  </si>
  <si>
    <t>Cap d’Antibes</t>
  </si>
  <si>
    <t>Canaux-Bergerie</t>
  </si>
  <si>
    <t>Cipières  Cavillore</t>
  </si>
  <si>
    <t>Col du Trayas</t>
  </si>
  <si>
    <t>Pont-Esterel-Duchesse</t>
  </si>
  <si>
    <t>Canal de la Siagne</t>
  </si>
  <si>
    <t>Tour du Cap Ferrat et St Hospice (PC49 et 51)</t>
  </si>
  <si>
    <t>Tour du Cap Ferrat (PC49)</t>
  </si>
  <si>
    <t>bois de Garavagne, Vallongue</t>
  </si>
  <si>
    <t>Cipières Cavillore</t>
  </si>
  <si>
    <t>Tour de la Marbriére</t>
  </si>
  <si>
    <t>https://randoxygene.departement06.fr/pays-grassois/tour-de-la-marbriere-9314.html</t>
  </si>
  <si>
    <t>Traversée des Miroirs</t>
  </si>
  <si>
    <t>https://randoxygene.departement06.fr/siagne-loup/traversee-des-miroirs-9075.html</t>
  </si>
  <si>
    <t>Mont Vial</t>
  </si>
  <si>
    <t>https://randoxygene.departement06.fr/esteron/mont-vial-9114.html</t>
  </si>
  <si>
    <t>Plan Bergier au Rouret</t>
  </si>
  <si>
    <t>Audibergue</t>
  </si>
  <si>
    <t>Lac Autier Gordolasque</t>
  </si>
  <si>
    <t>Circuit du Loup</t>
  </si>
  <si>
    <t>https://randoxygene.departement06.fr/siagne-loup/circuit-du-loup-9076.html</t>
  </si>
  <si>
    <t>Gorges de L’Estéron</t>
  </si>
  <si>
    <t>Plateau de Calern- observatoire</t>
  </si>
  <si>
    <t>Cipiéres , plateau de Calern</t>
  </si>
  <si>
    <t>Crêtes du Bauroux (MP15)</t>
  </si>
  <si>
    <t>Pas de Ladre col de Fenestre (HP 44)</t>
  </si>
  <si>
    <t>col du Pilon, Castellaras de la Malle</t>
  </si>
  <si>
    <t>Plateau de Calern (MP9)</t>
  </si>
  <si>
    <t>Gorges de l'Estéron (MP17)</t>
  </si>
  <si>
    <t>Pas des Ladres</t>
  </si>
  <si>
    <t>https://randoxygene.departement06.fr/haute-vesubie/circuit-de-fenestre-9201.html</t>
  </si>
  <si>
    <t>Le lac de Cerise</t>
  </si>
  <si>
    <t>Cime de l'Aspre</t>
  </si>
  <si>
    <t>https://randoxygene.departement06.fr/haut-var/cime-de-l-aspre-9056.html</t>
  </si>
  <si>
    <t>Lac Nègre</t>
  </si>
  <si>
    <t>Mont Brussière</t>
  </si>
  <si>
    <t>Mont Lachens</t>
  </si>
  <si>
    <t>2° jour fleurs</t>
  </si>
  <si>
    <t>1° jour Marmotes</t>
  </si>
  <si>
    <t>La Montagne de Thiey</t>
  </si>
  <si>
    <t>La Croix de Verse</t>
  </si>
  <si>
    <t>Forêt de Briasq</t>
  </si>
  <si>
    <t>Pointe Arpillon Les Issambres</t>
  </si>
  <si>
    <t>Bileux - Le Chiran</t>
  </si>
  <si>
    <t>CASTELLAR - Tour du Roc d'Orméa</t>
  </si>
  <si>
    <t>Courmes à Courmes par Bramafan / St. Barnabé</t>
  </si>
  <si>
    <t>Canaux - Col Ferrier</t>
  </si>
  <si>
    <t>La Croix de Verse(cime orientale du Cheiron)</t>
  </si>
  <si>
    <t>Col Ferrier Canaux</t>
  </si>
  <si>
    <t>Mons - Esclapon</t>
  </si>
  <si>
    <t>La forêt de Maïris et la Cime de Peira Cava</t>
  </si>
  <si>
    <t>St.-Vallier-de-Thiey (la pierre Druidique)</t>
  </si>
  <si>
    <t>St. Mathieu canal de la Siagne</t>
  </si>
  <si>
    <t>Siagne St. Cézaire sur Siagne</t>
  </si>
  <si>
    <t>Mimosas à Auribeau sur Siagne</t>
  </si>
  <si>
    <t>Sortie raquette</t>
  </si>
  <si>
    <t>Crêtes des Grues</t>
  </si>
  <si>
    <t>les bois du Rouret</t>
  </si>
  <si>
    <t>Sortie raquettes selon enneigement</t>
  </si>
  <si>
    <t>Col du Ferrier - Canaux</t>
  </si>
  <si>
    <t>circuit de Font Martine</t>
  </si>
  <si>
    <t>Tour de la Marbrière (ce n’est pas le circuit Randoxygène)</t>
  </si>
  <si>
    <t>Tour de la Roc d'Orméa</t>
  </si>
  <si>
    <t>Sortie raquettes: Cretes de l'Audibergue - voir Guide RandOxygène, avec variation</t>
  </si>
  <si>
    <t>Canal du Foulon (lampe), Gourdon, Bois de Gourdon</t>
  </si>
  <si>
    <t>La Croix du Malvan</t>
  </si>
  <si>
    <t>Tour du plateau de Briasq - voir RandOxygène</t>
  </si>
  <si>
    <t>Sortie raquettes: Sommet de l'Arpille - voir RandOxygène AN</t>
  </si>
  <si>
    <t>Fort de la Revère</t>
  </si>
  <si>
    <t xml:space="preserve">Le bois Caravagne </t>
  </si>
  <si>
    <t>Initiation raquettes au Col de Bleine, Pic de l'Aiglo - voir RandOxygène</t>
  </si>
  <si>
    <t xml:space="preserve">Initiation raquettes modif: Gréolières les Neiges </t>
  </si>
  <si>
    <t xml:space="preserve">Le Camp Romain (Voir RandOxygène) + Bois St Giaume </t>
  </si>
  <si>
    <t>Circuit du Castellet (PC)</t>
  </si>
  <si>
    <t>Gourdon, Bois de Gourdon, retour par le Garagaï</t>
  </si>
  <si>
    <t>Le Bois de Gourdon</t>
  </si>
  <si>
    <t>Le Haut Montet par le col de la Femme Morte</t>
  </si>
  <si>
    <t>L’Arche de Ponadieu par le col de La Lèque</t>
  </si>
  <si>
    <t>les Cluots</t>
  </si>
  <si>
    <t>Rando découverte - Gare de Trayas à Pic d'Aurelle</t>
  </si>
  <si>
    <t>Circuit de l'Autreville</t>
  </si>
  <si>
    <t>circuit du Malvan (PC)</t>
  </si>
  <si>
    <t>Mine de l'Eguisse (MP)</t>
  </si>
  <si>
    <t>Circuit du Paradis (PC)</t>
  </si>
  <si>
    <t>Tour du Cap Ferrat et Pointe Sainte Hospice (PC)</t>
  </si>
  <si>
    <t>Rocca-Sparviera</t>
  </si>
  <si>
    <t>le bois de Garavagne</t>
  </si>
  <si>
    <t>Mont Vinaigre, Baisse Violette, Col des 3 Termes, Le Tremblant</t>
  </si>
  <si>
    <t>Le Castellet (PC)</t>
  </si>
  <si>
    <t>Notre Dame de Laghet</t>
  </si>
  <si>
    <t>Bois de Gourdon</t>
  </si>
  <si>
    <t>Bau de L'Arc</t>
  </si>
  <si>
    <t>Tour de la Marbrière - voir Guide RandOxygène Pays Côtier</t>
  </si>
  <si>
    <t>Puy de Tourette et Pic de Courmettes</t>
  </si>
  <si>
    <t>Mont St Martin - voir GuideRandOxygène Pays Côtier</t>
  </si>
  <si>
    <t>Circuit de Pié Martin - voir Guide RandOxygène Pays Côtier</t>
  </si>
  <si>
    <t>Le Col et la Cime de Fremamorte</t>
  </si>
  <si>
    <t>Le Pont d'Endre</t>
  </si>
  <si>
    <t>Circuit des Blaquières - voir Guide RandOxygène Pays Côtier</t>
  </si>
  <si>
    <t>Les Cluots</t>
  </si>
  <si>
    <t>Plateau de Calern - voir Guide RandOxygène Moyen Pays</t>
  </si>
  <si>
    <t>Le Haut Montet + extension - voir Guide RandOxygène Pays Côtier</t>
  </si>
  <si>
    <t>Circuit St Cézaire - St Vallier</t>
  </si>
  <si>
    <t>Les Lacs de Prals - voir Guide RandOxygène Haut Pays</t>
  </si>
  <si>
    <t>Circuit de la Couletta - voir Guide RandOxygène Haut Pays</t>
  </si>
  <si>
    <t>Mont Brune &amp; le tour de la Cime de Colette</t>
  </si>
  <si>
    <t>Le Plan des Noves - voir Guide RandOygène Pays Côtier, + petite extension</t>
  </si>
  <si>
    <t>Mont Pepoiri par les lacs de Millefonts, retour par mont Pétournir et tête du Brec</t>
  </si>
  <si>
    <t>circuit du Conquet (voir Randoxygène)</t>
  </si>
  <si>
    <t>le lac, le col de Fenestre et le pas de Ladre</t>
  </si>
  <si>
    <t>l'Agnelière par le col de Fenestre et le pas de Ladre</t>
  </si>
  <si>
    <t>Forêt de Turini</t>
  </si>
  <si>
    <t>Mont Archas (2526 m) - montée en forêt, traversée au milieu de rhododendrons</t>
  </si>
  <si>
    <t>Les Lacs de Prals</t>
  </si>
  <si>
    <t>Les Lacs de Prals, avec la Cime de la Valette de Prals</t>
  </si>
  <si>
    <t>Le Mont Capelet Inférieur (2419 m)t</t>
  </si>
  <si>
    <t>Le Mont Capelet Inférieur (2419 m), avec option plus facile de rando en forêt</t>
  </si>
  <si>
    <t>Chapelle Sainte Madeleine et Pointe de la Gardette – circuit en forêt</t>
  </si>
  <si>
    <t>La Madone d’Utelle et le Collet d’Huesti</t>
  </si>
  <si>
    <t>le bois d’Amon</t>
  </si>
  <si>
    <t>Cime de Baudon</t>
  </si>
  <si>
    <t>La tête de Pibossan – pentes faciles, forêt, crête, vues magnifiques</t>
  </si>
  <si>
    <t>Phare de la Garoupe-Pointe Bacon-Cap Gros</t>
  </si>
  <si>
    <t>Le Grand Mont (Grammondo)</t>
  </si>
  <si>
    <t>Sommet de Viériou</t>
  </si>
  <si>
    <t>Château de Roquebrune et le tour du Cap Martin</t>
  </si>
  <si>
    <t>Le Gros Pounch</t>
  </si>
  <si>
    <t>Col d’Huesti depuis le Cros d’Utelle</t>
  </si>
  <si>
    <t>Cap Dramont à Saint Raphael avec retour au Dramont par le train</t>
  </si>
  <si>
    <t>Mont St Martin</t>
  </si>
  <si>
    <t>La Cime du Cheiron</t>
  </si>
  <si>
    <t>Mouton d’Anou</t>
  </si>
  <si>
    <t>Séjour à la Fripounière, raquettes: Crêtes du Countent</t>
  </si>
  <si>
    <t>Séjour à la Fripounière, raquettes: Tour du Pin Pourri + extension</t>
  </si>
  <si>
    <t>le Mont Pelet dans l'Estérel</t>
  </si>
  <si>
    <t>sommet du Viériou</t>
  </si>
  <si>
    <t>Puy de Naouri</t>
  </si>
  <si>
    <t>Mont Vinaigre</t>
  </si>
  <si>
    <t>sortie raquettes – Cime du Pisset</t>
  </si>
  <si>
    <t>Le Circuit des Monges – avec mimosa</t>
  </si>
  <si>
    <t>Col de la Pierre du Coucou</t>
  </si>
  <si>
    <t>sortie raquettes – Crêtes de l’Audibergue</t>
  </si>
  <si>
    <t>Les crêtes du Perséguier</t>
  </si>
  <si>
    <t>Pié Martin</t>
  </si>
  <si>
    <t>au départ de Cipières à Canaux par les crêtes du Gros Pounch, retour par la haute Combe</t>
  </si>
  <si>
    <t>circuit au départ de St. Jean Cap-Ferrat avec extension à Beaulieu</t>
  </si>
  <si>
    <t>Tour du mont Macaron</t>
  </si>
  <si>
    <t>Circuit de la Malavalette</t>
  </si>
  <si>
    <t>circuit Courmes Village Négre</t>
  </si>
  <si>
    <t xml:space="preserve">Cime de Baudon </t>
  </si>
  <si>
    <t>Le collet des Graus de Pons</t>
  </si>
  <si>
    <t>Tour du sommet de la Vescagne</t>
  </si>
  <si>
    <t xml:space="preserve">La grotte de la Sainte Baume dans l’Estérel </t>
  </si>
  <si>
    <t>Le Mont Férion depuis Levens</t>
  </si>
  <si>
    <t>Pont d’Endre et Rocher de la Fille d’Isnard</t>
  </si>
  <si>
    <t>L’Esteler depuis Bouyon</t>
  </si>
  <si>
    <t>Bezaudun</t>
  </si>
  <si>
    <t>Mouton D’Anou</t>
  </si>
  <si>
    <t>Collet d’Huesti</t>
  </si>
  <si>
    <t>Thorenc Castellaras</t>
  </si>
  <si>
    <t>Crête du Teillon depuis Peyroules</t>
  </si>
  <si>
    <t>Mont Saint Martin par Sallagriffon (MP 20)</t>
  </si>
  <si>
    <t>Circuit de Bairols par la Condamine</t>
  </si>
  <si>
    <t>Gorges du Blavet</t>
  </si>
  <si>
    <t>Saint Auban, vallon Saint Pierre et Tracastelle</t>
  </si>
  <si>
    <t>La chapelle Sainte Anne (MP33)</t>
  </si>
  <si>
    <t>Lacs de la Fous et de Niré dans la Gordolasque</t>
  </si>
  <si>
    <t>Cime de Piagu par la vacherie du Boréon</t>
  </si>
  <si>
    <t>Tour du Mont Boron (PC54)</t>
  </si>
  <si>
    <t>Les lacs de Prals (HP42)</t>
  </si>
  <si>
    <t>La Siagne</t>
  </si>
  <si>
    <t>Mont Chiran Jour2</t>
  </si>
  <si>
    <t>Mont Chiran Jour1</t>
  </si>
  <si>
    <t>16-20</t>
  </si>
  <si>
    <t>Circuit de Mangiarde (MP36)</t>
  </si>
  <si>
    <t>Autour de Pelasque en moyenne Vésubie</t>
  </si>
  <si>
    <t>La montagne de Thiey par Canaux</t>
  </si>
  <si>
    <t>Les Ferres dans la vallée de l'Estéron</t>
  </si>
  <si>
    <t>Cotignac-Sillan la Cascade dans le Haut Var</t>
  </si>
  <si>
    <t>Pic de Fourneuby par la vallée du Loup</t>
  </si>
  <si>
    <t>Circuit de Mairola par Puget-Rostang</t>
  </si>
  <si>
    <t>Baisse de Cangelard</t>
  </si>
  <si>
    <t>Circuit de Mangiarde dans la Tinée (MP36)</t>
  </si>
  <si>
    <t>Cipières et l'observatoire</t>
  </si>
  <si>
    <t>Lac de l'Avellan par Malpasset (circuit 24 label Rando du Var)</t>
  </si>
  <si>
    <t>Circuit des Mourieras depuis Tourrette du Château</t>
  </si>
  <si>
    <t>Corniche de l'Estérel (PC44)</t>
  </si>
  <si>
    <t>Rocher de Roquebrune sur Argens</t>
  </si>
  <si>
    <t>Tour du Cap Ferrat et visite de la Madone</t>
  </si>
  <si>
    <t>Raquettes dans la forêt du bas Thorenc</t>
  </si>
  <si>
    <t>Circuit dans la forêt du bas Thorenc</t>
  </si>
  <si>
    <t>cime des Collettes dans l'Estéron</t>
  </si>
  <si>
    <t>Notre-Dame de Laghet</t>
  </si>
  <si>
    <t>Baou de la Gaude</t>
  </si>
  <si>
    <t>Mimosas départ du GR5 Sant Estello</t>
  </si>
  <si>
    <t>Circuit des 3 lacs dans l'Estérel</t>
  </si>
  <si>
    <t>Bar sur Loup et canal du Foulon</t>
  </si>
  <si>
    <t>de Théoules à l'Essuvières</t>
  </si>
  <si>
    <t>Trophée d'Auguste (PC3)</t>
  </si>
  <si>
    <t>La Nef et le Tympan par Saint Maximin</t>
  </si>
  <si>
    <t>Mont Saint Martin (PC42)</t>
  </si>
  <si>
    <t>Circuit de Malavette</t>
  </si>
  <si>
    <t>Malpey</t>
  </si>
  <si>
    <t>Circuit Bargème, La Bastide</t>
  </si>
  <si>
    <t>Bargème</t>
  </si>
  <si>
    <t>Circuit du grand Braus (MP48)</t>
  </si>
  <si>
    <t>Nice</t>
  </si>
  <si>
    <t>Circuit du Cuore (MP51)</t>
  </si>
  <si>
    <t>Sospel</t>
  </si>
  <si>
    <t>Tour du Mont Grazian (MP46)</t>
  </si>
  <si>
    <t>Gorges de la Vésubie (MP40)</t>
  </si>
  <si>
    <t>Cros d'Utelle</t>
  </si>
  <si>
    <t>Tour du Mont Lion (MP16)</t>
  </si>
  <si>
    <t>Tourrette du Château</t>
  </si>
  <si>
    <t>Circuit de la Cacia (MP18)</t>
  </si>
  <si>
    <t>Signale</t>
  </si>
  <si>
    <t>Forêt de la Maïris (MP41)</t>
  </si>
  <si>
    <t>Saint Colomban</t>
  </si>
  <si>
    <t>Cime des Colettes (MP14)</t>
  </si>
  <si>
    <t>Toudon</t>
  </si>
  <si>
    <t>Circuit de Mairola (MP30)</t>
  </si>
  <si>
    <t>Puget-Rostang</t>
  </si>
  <si>
    <t>Circuit de la Lauvette (MP29)</t>
  </si>
  <si>
    <t>Touët sur Var</t>
  </si>
  <si>
    <t>Circuit du Bois d'Améliee (HP18)</t>
  </si>
  <si>
    <t>St Etienne de Tinée</t>
  </si>
  <si>
    <t>St Vallier de Thiey: ferme de Fontmichel, Castellaras de la Malle</t>
  </si>
  <si>
    <t>Circuit des forts: roure des 3 amis (HP54)</t>
  </si>
  <si>
    <t>Séranon</t>
  </si>
  <si>
    <t>Circuit du Serse (MP25)</t>
  </si>
  <si>
    <t>Malaussène</t>
  </si>
  <si>
    <t>Le Collet des Graus de Pons (MP)</t>
  </si>
  <si>
    <t>Cipières</t>
  </si>
  <si>
    <t>Jour 2: circuit de la Cougourde</t>
  </si>
  <si>
    <t>Jour 1: circuit Lac Nègre, pas du Préfouns</t>
  </si>
  <si>
    <t>Circuit des grès d'Annot</t>
  </si>
  <si>
    <t>train</t>
  </si>
  <si>
    <t>Circuit du Viériou (MP7)</t>
  </si>
  <si>
    <t>Coursegoules</t>
  </si>
  <si>
    <t>Le pont des Tuves</t>
  </si>
  <si>
    <t>Montauroux</t>
  </si>
  <si>
    <t>Circuit de l'Esquillon (PC58)</t>
  </si>
  <si>
    <t>col de l'Esquillon</t>
  </si>
  <si>
    <t>Circuit des pivoines à Gréolières</t>
  </si>
  <si>
    <t>Castel Bianco (Italie) : jour 2</t>
  </si>
  <si>
    <t>Castel Bianco (Italie) : jour 1</t>
  </si>
  <si>
    <t>Circuit de Magagnosc (PC33)</t>
  </si>
  <si>
    <t>Grasse</t>
  </si>
  <si>
    <t>Bau de l'Arc (MP)</t>
  </si>
  <si>
    <t>L'Arpette au départ de Breil sur Roya</t>
  </si>
  <si>
    <t>Circuit botanique (Roquefort - Valbonne)</t>
  </si>
  <si>
    <t>Chapelle Sainte Anne + ND des Fontaines</t>
  </si>
  <si>
    <t>Circuit des Cabanelles (PC9)</t>
  </si>
  <si>
    <t>Le Puy de Naouri</t>
  </si>
  <si>
    <t>Tourrettes sur Loup</t>
  </si>
  <si>
    <t>Circuit de Lourquière</t>
  </si>
  <si>
    <t>La Grave de Peille</t>
  </si>
  <si>
    <t>Cime de Roccassierra</t>
  </si>
  <si>
    <t>Duranus</t>
  </si>
  <si>
    <t>De fayence à Mons: aqueduc romain et sources de la Siagnole</t>
  </si>
  <si>
    <t>Le chemin des mimosas</t>
  </si>
  <si>
    <t>Pégomas</t>
  </si>
  <si>
    <t>Raquettes au pic de l'Aiglo</t>
  </si>
  <si>
    <t>col de Bleine</t>
  </si>
  <si>
    <t>Tour de Dramont et mine de Fontsante</t>
  </si>
  <si>
    <t>Agay</t>
  </si>
  <si>
    <t>Circuit du Castellet</t>
  </si>
  <si>
    <t>St Jeannet</t>
  </si>
  <si>
    <t>Cimes du Cheiron en raquettes</t>
  </si>
  <si>
    <t>Gréolières les Neiges</t>
  </si>
  <si>
    <t>de Monaco à Menton par le sentier du littoral</t>
  </si>
  <si>
    <t>Circuit du Mont Bastide</t>
  </si>
  <si>
    <t>Eze</t>
  </si>
  <si>
    <t>Le Trophée d'Auguste</t>
  </si>
  <si>
    <t>La Turbie</t>
  </si>
  <si>
    <t>La grande Nef et le petit Tympan</t>
  </si>
  <si>
    <t>St Maximin</t>
  </si>
  <si>
    <t>Circuit de Bausson</t>
  </si>
  <si>
    <t>Gorbio</t>
  </si>
  <si>
    <t>Les crêtes des Grues</t>
  </si>
  <si>
    <t>Théoule</t>
  </si>
  <si>
    <t>Mont Carpano (PC2)</t>
  </si>
  <si>
    <t>Château de Ste Agnès (PC6)</t>
  </si>
  <si>
    <t>Circuit des Mujouls (VTT18)</t>
  </si>
  <si>
    <t>Madonne d'Utelle (MP37)</t>
  </si>
  <si>
    <t>Le bois de Caravagne, plateau de St Barnabé (VTT16)</t>
  </si>
  <si>
    <t>Les gorges de la Vésubie (MP40)</t>
  </si>
  <si>
    <t>Jour1: du col de la Couillole au colde l'Espaul</t>
  </si>
  <si>
    <t>La Fripounière</t>
  </si>
  <si>
    <t>Jour2: Beuil</t>
  </si>
  <si>
    <t>Les crêtes du Bauroux</t>
  </si>
  <si>
    <t>Le plateau de Caussols</t>
  </si>
  <si>
    <t>Montagne de l'Audibergue</t>
  </si>
  <si>
    <t>Les bois de Caravagne</t>
  </si>
  <si>
    <t>St Cézaire</t>
  </si>
  <si>
    <t>Les 5 lacs de Prals</t>
  </si>
  <si>
    <t>Gorge de la Cagne et cascade Vescagne</t>
  </si>
  <si>
    <t>sentier de la Brague</t>
  </si>
  <si>
    <t>La Brigue + ND des Fontaines</t>
  </si>
  <si>
    <t>L'Arpille</t>
  </si>
  <si>
    <t>Tour du Mont Cima</t>
  </si>
  <si>
    <t>Traversée des Miroirs et retour</t>
  </si>
  <si>
    <t>Autour de St Cézaire + visite des grottes</t>
  </si>
  <si>
    <t>Les gorges de l'Estéron</t>
  </si>
  <si>
    <t>de Roquefort à Bar sur Loup</t>
  </si>
  <si>
    <t>de St Vallier à Escragnolles par le sentier Napoléon et belvédère de Baou Mourine</t>
  </si>
  <si>
    <t>L'Estellier</t>
  </si>
  <si>
    <t>Bouyon</t>
  </si>
  <si>
    <t>Cime de Baudon (PC)</t>
  </si>
  <si>
    <t>Peille</t>
  </si>
  <si>
    <t>Baou des Noirs</t>
  </si>
  <si>
    <t>Vence</t>
  </si>
  <si>
    <t>de St Vallier à Escragnolles sur les traces de Napoléon</t>
  </si>
  <si>
    <t>Rando mimosas</t>
  </si>
  <si>
    <t>Tour du Cap d'Antibes</t>
  </si>
  <si>
    <t>Raquettes dans le massif de l'Audibergue</t>
  </si>
  <si>
    <t>Tour du Mont Chauve</t>
  </si>
  <si>
    <t>de Roquefort à Tourrettes sur Loup et retour</t>
  </si>
  <si>
    <t>Tour de la Tête de Chien (PC)</t>
  </si>
  <si>
    <t>Lac de St Cassien</t>
  </si>
  <si>
    <t>Fondurane</t>
  </si>
  <si>
    <t>Tour du Mont Boron et du Mont Alban</t>
  </si>
  <si>
    <t>Lac de l'Avellan et le barrage de Malpasset</t>
  </si>
  <si>
    <t>Rocca Sparviéra + Coaraze et ses cadrans solaires (MP)</t>
  </si>
  <si>
    <t>Le pic de Courmettes</t>
  </si>
  <si>
    <t>Circuit du Cap Martin (PC)</t>
  </si>
  <si>
    <t>Lac de Trecolpas (HP)</t>
  </si>
  <si>
    <t>Le pic de l'Ours par Théoule, le col de la Cadière et le col Notre Dame</t>
  </si>
  <si>
    <t>Le Haut Montet (PC)</t>
  </si>
  <si>
    <t>Circuit de Fenestre (HP)</t>
  </si>
  <si>
    <t>Arche de Ponadieu (MP)</t>
  </si>
  <si>
    <t>Sentier de Cap d'Ail (PC)</t>
  </si>
  <si>
    <t>Val Pélens Jour 2</t>
  </si>
  <si>
    <t>Val Pélens Jour 1</t>
  </si>
  <si>
    <t>Vallé de la Brague</t>
  </si>
  <si>
    <t>Sortie marmottes au col des Champs: jour 2</t>
  </si>
  <si>
    <t>Sortie marmottes au col des Champs: jour 1</t>
  </si>
  <si>
    <t>http://www.altisud.com/alpes-maritimes-06/croix-de-verse-randonnee__i_4mxvna9vpja2__al_detail-randonnee.html</t>
  </si>
  <si>
    <t>La mine de l'Eguisse (MP38)</t>
  </si>
  <si>
    <t>Tour du Cap Ferrat, villa et jardin Ephrussi de Rothschild (PC49)</t>
  </si>
  <si>
    <t>Sur les pas de Napoléon de St Vallier à Escragnolles</t>
  </si>
  <si>
    <t>Circuit de St Michel (PC)</t>
  </si>
  <si>
    <t>Bealieu sur Mer</t>
  </si>
  <si>
    <t>Crête du Férion</t>
  </si>
  <si>
    <t>Circuit de la Brague</t>
  </si>
  <si>
    <t>Col de la Couillole: jour 2</t>
  </si>
  <si>
    <t>Col de la Couillole: jour 1</t>
  </si>
  <si>
    <t>Le Mouton d'Anou</t>
  </si>
  <si>
    <t>Tour des Suvières et sommet du Marsaou</t>
  </si>
  <si>
    <t>Circuit de St Michel (PC13)</t>
  </si>
  <si>
    <t>Tour de la Marbrière (PC32)</t>
  </si>
  <si>
    <t>Tanneron: Le temps du mimosa</t>
  </si>
  <si>
    <t>Le pic du Cap Brun (PC)</t>
  </si>
  <si>
    <t>Circuit du Mont Vinaigre (PC)</t>
  </si>
  <si>
    <t>Crêtes des Grues (PC43)</t>
  </si>
  <si>
    <t>vallon obscur du Donaréo</t>
  </si>
  <si>
    <t xml:space="preserve">http://www.nicecotedazur.org/environnement/natura-2000/natura-2000-vallons-obscurs à </t>
  </si>
  <si>
    <t>Intitulé</t>
  </si>
  <si>
    <t>Longueur
(km)</t>
  </si>
  <si>
    <t>Covoiturage</t>
  </si>
  <si>
    <t>Code rando</t>
  </si>
  <si>
    <t>&lt;html&gt;
  &lt;head&gt;
    &lt;style&gt;
    html { font-family: arial; }
    table {
      border-collapse: collapse;
      border: 2px solid black;
      font-size: 0.9rem;
      width: 100%;
      }
    td, th {
      border: 2px solid black;
      padding: 3px;
      }
    &lt;/style&gt;
  &lt;/head&gt;
  &lt;body&gt;
    &lt;table&gt;
      &lt;colgroup&gt;
        &lt;col&gt;
        &lt;col style="background-color:#97DB9A;"&gt;
        &lt;col &gt;
        &lt;col style="background-color:#97DB9A;"&gt;
        &lt;col style="background-color:#DCC48E; border:4px solid #C1437A;"&gt;
        &lt;col&gt;
        &lt;col&gt;
      &lt;/colgroup&gt;
      &lt;tr&gt;
        &lt;th&gt;Date&lt;/th&gt;
        &lt;th&gt;Intitulé&lt;/th&gt;
        &lt;th&gt;Dénivelé (m)&lt;/th&gt;
        &lt;th&gt;Distance (km)&lt;/th&gt;
        &lt;th&gt;Covoit. (km)&lt;/th&gt;
        &lt;th&gt;Difficulté&lt;/th&gt;
        &lt;th&gt;Lien&lt;/th&gt;
      &lt;/tr&gt;</t>
  </si>
  <si>
    <t xml:space="preserve">.
.
Style
police arial
style de la table
bordure: trait simple (double sinon)
bordure fine, continue, noire
taille police diminuée
largeur 100%
data et header
bordure fine, continue, noire
espacement bordure - texte
Fin header
Corps 
du tableau
les colonnes
date: rien de particulier
intitulé: fond vert
dénivelé: rien de particulier
distance: fond vert
covoit.: fond marron, bordure rouge épaisse
difficulté: rien de particulier
lien: rien de particulier
</t>
  </si>
  <si>
    <t xml:space="preserve">    &lt;/table&gt;
  &lt;/body&gt;
&lt;/html&gt;</t>
  </si>
  <si>
    <t>La cime de Bauroux au départ de Séranon en A/R</t>
  </si>
  <si>
    <t>La Couletta et la chapelle Saint-Estève au départ de Rimplas</t>
  </si>
  <si>
    <t>La Baisse des Colettes depuis Toudon</t>
  </si>
  <si>
    <t>annulée</t>
  </si>
  <si>
    <t>Les gorges du Blavet &amp; le col de la Pierre du Coucou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</si>
</sst>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60"/>
      <name val="Arial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rgb="FF333333"/>
      <name val="Arial"/>
      <family val="2"/>
    </font>
    <font>
      <b/>
      <i/>
      <sz val="10"/>
      <color rgb="FF323232"/>
      <name val="Arial"/>
      <family val="2"/>
    </font>
    <font>
      <b/>
      <sz val="10"/>
      <color rgb="FFFF6600"/>
      <name val="Arial"/>
      <family val="2"/>
    </font>
    <font>
      <b/>
      <sz val="10"/>
      <color rgb="FF323232"/>
      <name val="Arial"/>
      <family val="2"/>
    </font>
    <font>
      <sz val="10"/>
      <color rgb="FF323232"/>
      <name val="Arial"/>
      <family val="2"/>
    </font>
    <font>
      <u/>
      <sz val="10"/>
      <color theme="10"/>
      <name val="Arial"/>
      <family val="2"/>
    </font>
    <font>
      <b/>
      <sz val="10"/>
      <color rgb="FFF3740B"/>
      <name val="Arial"/>
      <family val="2"/>
    </font>
    <font>
      <b/>
      <sz val="10"/>
      <color rgb="FF0070C0"/>
      <name val="Arial"/>
      <family val="2"/>
    </font>
    <font>
      <sz val="10"/>
      <color rgb="FF0099FF"/>
      <name val="Arial"/>
      <family val="2"/>
    </font>
    <font>
      <b/>
      <sz val="10"/>
      <color rgb="FFFF0000"/>
      <name val="Arial"/>
      <family val="2"/>
    </font>
    <font>
      <sz val="10"/>
      <color rgb="FFF3740B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rgb="FF993300"/>
      <name val="Arial"/>
      <family val="2"/>
    </font>
    <font>
      <sz val="11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5F7A9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2E49C"/>
        <bgColor indexed="64"/>
      </patternFill>
    </fill>
    <fill>
      <patternFill patternType="solid">
        <fgColor rgb="FFC2E49C"/>
        <bgColor rgb="FF000000"/>
      </patternFill>
    </fill>
    <fill>
      <patternFill patternType="solid">
        <fgColor rgb="FF92D050"/>
        <bgColor rgb="FF000000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0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wrapText="1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7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17" fillId="3" borderId="0" xfId="0" applyFont="1" applyFill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4" borderId="0" xfId="0" applyFont="1" applyFill="1" applyAlignment="1">
      <alignment horizontal="center" vertical="top" wrapText="1"/>
    </xf>
    <xf numFmtId="0" fontId="17" fillId="5" borderId="0" xfId="0" applyFont="1" applyFill="1" applyAlignment="1">
      <alignment horizontal="center" vertical="top" wrapText="1"/>
    </xf>
    <xf numFmtId="0" fontId="17" fillId="6" borderId="0" xfId="0" applyFont="1" applyFill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7" borderId="0" xfId="0" applyFont="1" applyFill="1" applyAlignment="1">
      <alignment horizontal="center" vertical="top" wrapText="1"/>
    </xf>
    <xf numFmtId="0" fontId="17" fillId="7" borderId="4" xfId="0" applyFont="1" applyFill="1" applyBorder="1" applyAlignment="1">
      <alignment horizontal="center" vertical="top" wrapText="1"/>
    </xf>
    <xf numFmtId="0" fontId="17" fillId="8" borderId="0" xfId="0" applyFont="1" applyFill="1" applyAlignment="1">
      <alignment horizontal="center" vertical="top" wrapText="1"/>
    </xf>
    <xf numFmtId="0" fontId="17" fillId="8" borderId="4" xfId="0" applyFont="1" applyFill="1" applyBorder="1" applyAlignment="1">
      <alignment horizontal="center" vertical="top" wrapText="1"/>
    </xf>
    <xf numFmtId="0" fontId="17" fillId="9" borderId="0" xfId="0" applyFont="1" applyFill="1" applyAlignment="1">
      <alignment horizontal="center" vertical="top" wrapText="1"/>
    </xf>
    <xf numFmtId="0" fontId="17" fillId="9" borderId="4" xfId="0" applyFont="1" applyFill="1" applyBorder="1" applyAlignment="1">
      <alignment horizontal="center" vertical="top" wrapText="1"/>
    </xf>
    <xf numFmtId="0" fontId="17" fillId="10" borderId="0" xfId="0" applyFont="1" applyFill="1" applyAlignment="1">
      <alignment horizontal="center" vertical="top" wrapText="1"/>
    </xf>
    <xf numFmtId="0" fontId="17" fillId="10" borderId="2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 vertical="top" wrapText="1"/>
    </xf>
    <xf numFmtId="0" fontId="17" fillId="5" borderId="4" xfId="0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0" fontId="17" fillId="7" borderId="2" xfId="0" applyFont="1" applyFill="1" applyBorder="1" applyAlignment="1">
      <alignment horizontal="center" vertical="top" wrapText="1"/>
    </xf>
    <xf numFmtId="0" fontId="17" fillId="8" borderId="2" xfId="0" applyFont="1" applyFill="1" applyBorder="1" applyAlignment="1">
      <alignment horizontal="center" vertical="top" wrapText="1"/>
    </xf>
    <xf numFmtId="0" fontId="17" fillId="11" borderId="3" xfId="0" applyFont="1" applyFill="1" applyBorder="1" applyAlignment="1">
      <alignment horizontal="center" vertical="top" wrapText="1"/>
    </xf>
    <xf numFmtId="0" fontId="17" fillId="11" borderId="0" xfId="0" applyFont="1" applyFill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center" vertical="top" wrapText="1"/>
    </xf>
    <xf numFmtId="0" fontId="17" fillId="12" borderId="0" xfId="0" applyFont="1" applyFill="1" applyAlignment="1">
      <alignment horizontal="center" vertical="top" wrapText="1"/>
    </xf>
    <xf numFmtId="0" fontId="17" fillId="12" borderId="4" xfId="0" applyFont="1" applyFill="1" applyBorder="1" applyAlignment="1">
      <alignment horizontal="center" vertical="top" wrapText="1"/>
    </xf>
    <xf numFmtId="0" fontId="17" fillId="12" borderId="2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7" fillId="2" borderId="5" xfId="0" applyFont="1" applyFill="1" applyBorder="1" applyAlignment="1">
      <alignment horizontal="center" vertical="top" wrapText="1"/>
    </xf>
    <xf numFmtId="14" fontId="17" fillId="2" borderId="1" xfId="0" applyNumberFormat="1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14" fontId="17" fillId="2" borderId="0" xfId="0" applyNumberFormat="1" applyFont="1" applyFill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14" fontId="17" fillId="2" borderId="2" xfId="0" applyNumberFormat="1" applyFont="1" applyFill="1" applyBorder="1" applyAlignment="1">
      <alignment horizontal="center" vertical="top" wrapText="1"/>
    </xf>
    <xf numFmtId="0" fontId="17" fillId="3" borderId="8" xfId="0" applyFont="1" applyFill="1" applyBorder="1" applyAlignment="1">
      <alignment horizontal="center" vertical="top" wrapText="1"/>
    </xf>
    <xf numFmtId="14" fontId="17" fillId="3" borderId="3" xfId="0" applyNumberFormat="1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14" fontId="17" fillId="3" borderId="0" xfId="0" applyNumberFormat="1" applyFont="1" applyFill="1" applyAlignment="1">
      <alignment horizontal="center" vertical="top" wrapText="1"/>
    </xf>
    <xf numFmtId="0" fontId="17" fillId="3" borderId="9" xfId="0" applyFont="1" applyFill="1" applyBorder="1" applyAlignment="1">
      <alignment horizontal="center" vertical="top" wrapText="1"/>
    </xf>
    <xf numFmtId="14" fontId="17" fillId="3" borderId="4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14" fontId="17" fillId="3" borderId="1" xfId="0" applyNumberFormat="1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  <xf numFmtId="14" fontId="17" fillId="3" borderId="2" xfId="0" applyNumberFormat="1" applyFont="1" applyFill="1" applyBorder="1" applyAlignment="1">
      <alignment horizontal="center" vertical="top" wrapText="1"/>
    </xf>
    <xf numFmtId="14" fontId="17" fillId="9" borderId="0" xfId="0" applyNumberFormat="1" applyFont="1" applyFill="1" applyAlignment="1">
      <alignment horizontal="center" vertical="top" wrapText="1"/>
    </xf>
    <xf numFmtId="0" fontId="17" fillId="9" borderId="10" xfId="0" applyFont="1" applyFill="1" applyBorder="1" applyAlignment="1">
      <alignment horizontal="center" vertical="top" wrapText="1"/>
    </xf>
    <xf numFmtId="14" fontId="17" fillId="9" borderId="10" xfId="0" applyNumberFormat="1" applyFont="1" applyFill="1" applyBorder="1" applyAlignment="1">
      <alignment horizontal="center" vertical="top" wrapText="1"/>
    </xf>
    <xf numFmtId="14" fontId="17" fillId="9" borderId="4" xfId="0" applyNumberFormat="1" applyFont="1" applyFill="1" applyBorder="1" applyAlignment="1">
      <alignment horizontal="center" vertical="top" wrapText="1"/>
    </xf>
    <xf numFmtId="14" fontId="17" fillId="10" borderId="0" xfId="0" applyNumberFormat="1" applyFont="1" applyFill="1" applyAlignment="1">
      <alignment horizontal="center" vertical="top" wrapText="1"/>
    </xf>
    <xf numFmtId="14" fontId="17" fillId="10" borderId="2" xfId="0" applyNumberFormat="1" applyFont="1" applyFill="1" applyBorder="1" applyAlignment="1">
      <alignment horizontal="center" vertical="top" wrapText="1"/>
    </xf>
    <xf numFmtId="14" fontId="17" fillId="4" borderId="0" xfId="0" applyNumberFormat="1" applyFont="1" applyFill="1" applyAlignment="1">
      <alignment horizontal="center" vertical="top" wrapText="1"/>
    </xf>
    <xf numFmtId="14" fontId="17" fillId="4" borderId="4" xfId="0" applyNumberFormat="1" applyFont="1" applyFill="1" applyBorder="1" applyAlignment="1">
      <alignment horizontal="center" vertical="top" wrapText="1"/>
    </xf>
    <xf numFmtId="14" fontId="17" fillId="4" borderId="2" xfId="0" applyNumberFormat="1" applyFont="1" applyFill="1" applyBorder="1" applyAlignment="1">
      <alignment horizontal="center" vertical="top" wrapText="1"/>
    </xf>
    <xf numFmtId="14" fontId="17" fillId="5" borderId="3" xfId="0" applyNumberFormat="1" applyFont="1" applyFill="1" applyBorder="1" applyAlignment="1">
      <alignment horizontal="center" vertical="top" wrapText="1"/>
    </xf>
    <xf numFmtId="14" fontId="17" fillId="5" borderId="0" xfId="0" applyNumberFormat="1" applyFont="1" applyFill="1" applyAlignment="1">
      <alignment horizontal="center" vertical="top" wrapText="1"/>
    </xf>
    <xf numFmtId="14" fontId="17" fillId="5" borderId="1" xfId="0" applyNumberFormat="1" applyFont="1" applyFill="1" applyBorder="1" applyAlignment="1">
      <alignment horizontal="center" vertical="top" wrapText="1"/>
    </xf>
    <xf numFmtId="14" fontId="17" fillId="5" borderId="4" xfId="0" applyNumberFormat="1" applyFont="1" applyFill="1" applyBorder="1" applyAlignment="1">
      <alignment horizontal="center" vertical="top" wrapText="1"/>
    </xf>
    <xf numFmtId="14" fontId="17" fillId="5" borderId="2" xfId="0" applyNumberFormat="1" applyFont="1" applyFill="1" applyBorder="1" applyAlignment="1">
      <alignment horizontal="center" vertical="top" wrapText="1"/>
    </xf>
    <xf numFmtId="14" fontId="17" fillId="6" borderId="0" xfId="0" applyNumberFormat="1" applyFont="1" applyFill="1" applyAlignment="1">
      <alignment horizontal="center" vertical="top" wrapText="1"/>
    </xf>
    <xf numFmtId="14" fontId="17" fillId="6" borderId="4" xfId="0" applyNumberFormat="1" applyFont="1" applyFill="1" applyBorder="1" applyAlignment="1">
      <alignment horizontal="center" vertical="top" wrapText="1"/>
    </xf>
    <xf numFmtId="14" fontId="17" fillId="6" borderId="2" xfId="0" applyNumberFormat="1" applyFont="1" applyFill="1" applyBorder="1" applyAlignment="1">
      <alignment horizontal="center" vertical="top" wrapText="1"/>
    </xf>
    <xf numFmtId="14" fontId="17" fillId="7" borderId="0" xfId="0" applyNumberFormat="1" applyFont="1" applyFill="1" applyAlignment="1">
      <alignment horizontal="center" vertical="top" wrapText="1"/>
    </xf>
    <xf numFmtId="14" fontId="17" fillId="7" borderId="4" xfId="0" applyNumberFormat="1" applyFont="1" applyFill="1" applyBorder="1" applyAlignment="1">
      <alignment horizontal="center" vertical="top" wrapText="1"/>
    </xf>
    <xf numFmtId="14" fontId="17" fillId="7" borderId="2" xfId="0" applyNumberFormat="1" applyFont="1" applyFill="1" applyBorder="1" applyAlignment="1">
      <alignment horizontal="center" vertical="top" wrapText="1"/>
    </xf>
    <xf numFmtId="14" fontId="17" fillId="8" borderId="0" xfId="0" applyNumberFormat="1" applyFont="1" applyFill="1" applyAlignment="1">
      <alignment horizontal="center" vertical="top" wrapText="1"/>
    </xf>
    <xf numFmtId="14" fontId="17" fillId="8" borderId="4" xfId="0" applyNumberFormat="1" applyFont="1" applyFill="1" applyBorder="1" applyAlignment="1">
      <alignment horizontal="center" vertical="top" wrapText="1"/>
    </xf>
    <xf numFmtId="14" fontId="17" fillId="8" borderId="2" xfId="0" applyNumberFormat="1" applyFont="1" applyFill="1" applyBorder="1" applyAlignment="1">
      <alignment horizontal="center" vertical="top" wrapText="1"/>
    </xf>
    <xf numFmtId="14" fontId="17" fillId="11" borderId="3" xfId="0" applyNumberFormat="1" applyFont="1" applyFill="1" applyBorder="1" applyAlignment="1">
      <alignment horizontal="center" vertical="top" wrapText="1"/>
    </xf>
    <xf numFmtId="14" fontId="17" fillId="11" borderId="0" xfId="0" applyNumberFormat="1" applyFont="1" applyFill="1" applyAlignment="1">
      <alignment horizontal="center" vertical="top" wrapText="1"/>
    </xf>
    <xf numFmtId="14" fontId="17" fillId="11" borderId="2" xfId="0" applyNumberFormat="1" applyFont="1" applyFill="1" applyBorder="1" applyAlignment="1">
      <alignment horizontal="center" vertical="top" wrapText="1"/>
    </xf>
    <xf numFmtId="14" fontId="17" fillId="12" borderId="0" xfId="0" applyNumberFormat="1" applyFont="1" applyFill="1" applyAlignment="1">
      <alignment horizontal="center" vertical="top" wrapText="1"/>
    </xf>
    <xf numFmtId="14" fontId="17" fillId="12" borderId="4" xfId="0" applyNumberFormat="1" applyFont="1" applyFill="1" applyBorder="1" applyAlignment="1">
      <alignment horizontal="center" vertical="top" wrapText="1"/>
    </xf>
    <xf numFmtId="14" fontId="17" fillId="12" borderId="2" xfId="0" applyNumberFormat="1" applyFont="1" applyFill="1" applyBorder="1" applyAlignment="1">
      <alignment horizontal="center" vertical="top" wrapText="1"/>
    </xf>
    <xf numFmtId="14" fontId="17" fillId="0" borderId="0" xfId="0" applyNumberFormat="1" applyFont="1" applyAlignment="1">
      <alignment horizontal="center" vertical="top" wrapText="1"/>
    </xf>
    <xf numFmtId="0" fontId="17" fillId="10" borderId="11" xfId="0" applyFont="1" applyFill="1" applyBorder="1" applyAlignment="1">
      <alignment horizontal="center" vertical="top" wrapText="1"/>
    </xf>
    <xf numFmtId="14" fontId="17" fillId="10" borderId="11" xfId="0" applyNumberFormat="1" applyFont="1" applyFill="1" applyBorder="1" applyAlignment="1">
      <alignment horizontal="center" vertical="top" wrapText="1"/>
    </xf>
    <xf numFmtId="0" fontId="17" fillId="10" borderId="4" xfId="0" applyFont="1" applyFill="1" applyBorder="1" applyAlignment="1">
      <alignment horizontal="center" vertical="top" wrapText="1"/>
    </xf>
    <xf numFmtId="14" fontId="17" fillId="10" borderId="4" xfId="0" applyNumberFormat="1" applyFont="1" applyFill="1" applyBorder="1" applyAlignment="1">
      <alignment horizontal="center" vertical="top" wrapText="1"/>
    </xf>
    <xf numFmtId="0" fontId="23" fillId="0" borderId="12" xfId="1" applyFont="1" applyBorder="1" applyAlignment="1" applyProtection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4" fontId="17" fillId="2" borderId="4" xfId="0" applyNumberFormat="1" applyFont="1" applyFill="1" applyBorder="1" applyAlignment="1">
      <alignment horizontal="center" vertical="top" wrapText="1"/>
    </xf>
    <xf numFmtId="0" fontId="23" fillId="0" borderId="13" xfId="1" applyFont="1" applyBorder="1" applyAlignment="1" applyProtection="1">
      <alignment vertical="top" wrapText="1"/>
    </xf>
    <xf numFmtId="0" fontId="23" fillId="0" borderId="14" xfId="1" applyFont="1" applyBorder="1" applyAlignment="1" applyProtection="1">
      <alignment vertical="top" wrapText="1"/>
    </xf>
    <xf numFmtId="0" fontId="17" fillId="13" borderId="5" xfId="0" applyFont="1" applyFill="1" applyBorder="1" applyAlignment="1">
      <alignment horizontal="center" vertical="top" wrapText="1"/>
    </xf>
    <xf numFmtId="0" fontId="17" fillId="13" borderId="1" xfId="0" applyFont="1" applyFill="1" applyBorder="1" applyAlignment="1">
      <alignment horizontal="center" vertical="top" wrapText="1"/>
    </xf>
    <xf numFmtId="14" fontId="17" fillId="13" borderId="1" xfId="0" applyNumberFormat="1" applyFont="1" applyFill="1" applyBorder="1" applyAlignment="1">
      <alignment horizontal="center" vertical="top" wrapText="1"/>
    </xf>
    <xf numFmtId="0" fontId="17" fillId="13" borderId="6" xfId="0" applyFont="1" applyFill="1" applyBorder="1" applyAlignment="1">
      <alignment horizontal="center" vertical="top" wrapText="1"/>
    </xf>
    <xf numFmtId="0" fontId="17" fillId="13" borderId="0" xfId="0" applyFont="1" applyFill="1" applyAlignment="1">
      <alignment horizontal="center" vertical="top" wrapText="1"/>
    </xf>
    <xf numFmtId="14" fontId="17" fillId="13" borderId="0" xfId="0" applyNumberFormat="1" applyFont="1" applyFill="1" applyAlignment="1">
      <alignment horizontal="center" vertical="top" wrapText="1"/>
    </xf>
    <xf numFmtId="14" fontId="17" fillId="2" borderId="3" xfId="0" applyNumberFormat="1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 vertical="top" wrapText="1"/>
    </xf>
    <xf numFmtId="14" fontId="17" fillId="9" borderId="1" xfId="0" applyNumberFormat="1" applyFont="1" applyFill="1" applyBorder="1" applyAlignment="1">
      <alignment horizontal="center" vertical="top" wrapText="1"/>
    </xf>
    <xf numFmtId="0" fontId="17" fillId="9" borderId="2" xfId="0" applyFont="1" applyFill="1" applyBorder="1" applyAlignment="1">
      <alignment horizontal="center" vertical="top" wrapText="1"/>
    </xf>
    <xf numFmtId="14" fontId="17" fillId="9" borderId="2" xfId="0" applyNumberFormat="1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23" fillId="0" borderId="15" xfId="1" applyFont="1" applyBorder="1" applyAlignment="1" applyProtection="1">
      <alignment vertical="top" wrapText="1"/>
    </xf>
    <xf numFmtId="0" fontId="23" fillId="0" borderId="16" xfId="1" applyFont="1" applyBorder="1" applyAlignment="1" applyProtection="1">
      <alignment vertical="top" wrapText="1"/>
    </xf>
    <xf numFmtId="0" fontId="23" fillId="0" borderId="17" xfId="1" applyFont="1" applyBorder="1" applyAlignment="1" applyProtection="1">
      <alignment vertical="top" wrapText="1"/>
    </xf>
    <xf numFmtId="0" fontId="17" fillId="0" borderId="14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18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0" fontId="23" fillId="0" borderId="0" xfId="1" applyFont="1" applyAlignment="1" applyProtection="1">
      <alignment vertical="top" wrapText="1"/>
    </xf>
    <xf numFmtId="0" fontId="17" fillId="14" borderId="5" xfId="0" applyFont="1" applyFill="1" applyBorder="1" applyAlignment="1">
      <alignment horizontal="center" vertical="top" wrapText="1"/>
    </xf>
    <xf numFmtId="0" fontId="17" fillId="14" borderId="1" xfId="0" applyFont="1" applyFill="1" applyBorder="1" applyAlignment="1">
      <alignment horizontal="center" vertical="top" wrapText="1"/>
    </xf>
    <xf numFmtId="0" fontId="17" fillId="14" borderId="6" xfId="0" applyFont="1" applyFill="1" applyBorder="1" applyAlignment="1">
      <alignment horizontal="center" vertical="top" wrapText="1"/>
    </xf>
    <xf numFmtId="0" fontId="17" fillId="14" borderId="0" xfId="0" applyFont="1" applyFill="1" applyAlignment="1">
      <alignment horizontal="center" vertical="top" wrapText="1"/>
    </xf>
    <xf numFmtId="0" fontId="17" fillId="14" borderId="9" xfId="0" applyFont="1" applyFill="1" applyBorder="1" applyAlignment="1">
      <alignment horizontal="center" vertical="top" wrapText="1"/>
    </xf>
    <xf numFmtId="0" fontId="17" fillId="14" borderId="4" xfId="0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top" wrapText="1"/>
    </xf>
    <xf numFmtId="0" fontId="3" fillId="14" borderId="0" xfId="0" applyFont="1" applyFill="1" applyAlignment="1">
      <alignment horizontal="center" vertical="top" wrapText="1"/>
    </xf>
    <xf numFmtId="0" fontId="3" fillId="14" borderId="4" xfId="0" applyFont="1" applyFill="1" applyBorder="1" applyAlignment="1">
      <alignment horizontal="center" vertical="top" wrapText="1"/>
    </xf>
    <xf numFmtId="0" fontId="23" fillId="0" borderId="15" xfId="1" applyFont="1" applyFill="1" applyBorder="1" applyAlignment="1" applyProtection="1">
      <alignment vertical="top" wrapText="1"/>
    </xf>
    <xf numFmtId="0" fontId="23" fillId="0" borderId="14" xfId="1" applyFont="1" applyFill="1" applyBorder="1" applyAlignment="1" applyProtection="1">
      <alignment vertical="top" wrapText="1"/>
    </xf>
    <xf numFmtId="0" fontId="23" fillId="0" borderId="12" xfId="1" applyFont="1" applyFill="1" applyBorder="1" applyAlignment="1" applyProtection="1">
      <alignment vertical="top" wrapText="1"/>
    </xf>
    <xf numFmtId="14" fontId="17" fillId="14" borderId="1" xfId="0" applyNumberFormat="1" applyFont="1" applyFill="1" applyBorder="1" applyAlignment="1">
      <alignment horizontal="center" vertical="top" wrapText="1"/>
    </xf>
    <xf numFmtId="14" fontId="17" fillId="14" borderId="0" xfId="0" applyNumberFormat="1" applyFont="1" applyFill="1" applyAlignment="1">
      <alignment horizontal="center" vertical="top" wrapText="1"/>
    </xf>
    <xf numFmtId="14" fontId="17" fillId="14" borderId="4" xfId="0" applyNumberFormat="1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center" vertical="top" wrapText="1"/>
    </xf>
    <xf numFmtId="0" fontId="17" fillId="15" borderId="0" xfId="0" applyFont="1" applyFill="1" applyAlignment="1">
      <alignment horizontal="center" vertical="top" wrapText="1"/>
    </xf>
    <xf numFmtId="0" fontId="3" fillId="15" borderId="0" xfId="0" applyFont="1" applyFill="1" applyAlignment="1">
      <alignment horizontal="center" vertical="top" wrapText="1"/>
    </xf>
    <xf numFmtId="14" fontId="17" fillId="13" borderId="4" xfId="0" applyNumberFormat="1" applyFont="1" applyFill="1" applyBorder="1" applyAlignment="1">
      <alignment horizontal="center" vertical="top" wrapText="1"/>
    </xf>
    <xf numFmtId="0" fontId="17" fillId="15" borderId="1" xfId="0" applyFont="1" applyFill="1" applyBorder="1" applyAlignment="1">
      <alignment horizontal="center" vertical="top" wrapText="1"/>
    </xf>
    <xf numFmtId="49" fontId="17" fillId="0" borderId="0" xfId="0" applyNumberFormat="1" applyFont="1" applyAlignment="1">
      <alignment horizontal="center" vertical="top" wrapText="1"/>
    </xf>
    <xf numFmtId="49" fontId="24" fillId="0" borderId="0" xfId="0" applyNumberFormat="1" applyFont="1" applyAlignment="1">
      <alignment horizontal="center" vertical="top" wrapText="1"/>
    </xf>
    <xf numFmtId="49" fontId="25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13" borderId="1" xfId="0" applyFont="1" applyFill="1" applyBorder="1" applyAlignment="1">
      <alignment horizontal="center" vertical="top" wrapText="1"/>
    </xf>
    <xf numFmtId="49" fontId="26" fillId="0" borderId="0" xfId="0" applyNumberFormat="1" applyFont="1" applyAlignment="1">
      <alignment horizontal="center" vertical="top" wrapText="1"/>
    </xf>
    <xf numFmtId="0" fontId="3" fillId="13" borderId="0" xfId="0" applyFont="1" applyFill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49" fontId="27" fillId="0" borderId="0" xfId="0" applyNumberFormat="1" applyFont="1" applyAlignment="1">
      <alignment horizontal="center" vertical="top" wrapText="1"/>
    </xf>
    <xf numFmtId="49" fontId="28" fillId="0" borderId="0" xfId="0" applyNumberFormat="1" applyFont="1" applyAlignment="1">
      <alignment horizontal="center" vertical="top" wrapText="1"/>
    </xf>
    <xf numFmtId="0" fontId="17" fillId="16" borderId="6" xfId="0" applyFont="1" applyFill="1" applyBorder="1" applyAlignment="1">
      <alignment horizontal="center" vertical="top" wrapText="1"/>
    </xf>
    <xf numFmtId="0" fontId="17" fillId="16" borderId="0" xfId="0" applyFont="1" applyFill="1" applyAlignment="1">
      <alignment horizontal="center" vertical="top" wrapText="1"/>
    </xf>
    <xf numFmtId="14" fontId="17" fillId="16" borderId="0" xfId="0" applyNumberFormat="1" applyFont="1" applyFill="1" applyAlignment="1">
      <alignment horizontal="center" vertical="top" wrapText="1"/>
    </xf>
    <xf numFmtId="0" fontId="3" fillId="16" borderId="0" xfId="0" applyFont="1" applyFill="1" applyAlignment="1">
      <alignment horizontal="center" vertical="top" wrapText="1"/>
    </xf>
    <xf numFmtId="0" fontId="17" fillId="16" borderId="9" xfId="0" applyFont="1" applyFill="1" applyBorder="1" applyAlignment="1">
      <alignment horizontal="center" vertical="top" wrapText="1"/>
    </xf>
    <xf numFmtId="0" fontId="17" fillId="16" borderId="4" xfId="0" applyFont="1" applyFill="1" applyBorder="1" applyAlignment="1">
      <alignment horizontal="center" vertical="top" wrapText="1"/>
    </xf>
    <xf numFmtId="14" fontId="17" fillId="16" borderId="4" xfId="0" applyNumberFormat="1" applyFont="1" applyFill="1" applyBorder="1" applyAlignment="1">
      <alignment horizontal="center" vertical="top" wrapText="1"/>
    </xf>
    <xf numFmtId="0" fontId="3" fillId="16" borderId="4" xfId="0" applyFont="1" applyFill="1" applyBorder="1" applyAlignment="1">
      <alignment horizontal="center" vertical="top" wrapText="1"/>
    </xf>
    <xf numFmtId="0" fontId="17" fillId="16" borderId="5" xfId="0" applyFont="1" applyFill="1" applyBorder="1" applyAlignment="1">
      <alignment horizontal="center" vertical="top" wrapText="1"/>
    </xf>
    <xf numFmtId="0" fontId="17" fillId="16" borderId="1" xfId="0" applyFont="1" applyFill="1" applyBorder="1" applyAlignment="1">
      <alignment horizontal="center" vertical="top" wrapText="1"/>
    </xf>
    <xf numFmtId="14" fontId="17" fillId="16" borderId="1" xfId="0" applyNumberFormat="1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 vertical="top" wrapText="1"/>
    </xf>
    <xf numFmtId="0" fontId="15" fillId="0" borderId="19" xfId="0" applyFont="1" applyBorder="1"/>
    <xf numFmtId="0" fontId="0" fillId="0" borderId="19" xfId="0" applyBorder="1"/>
    <xf numFmtId="14" fontId="17" fillId="17" borderId="1" xfId="0" applyNumberFormat="1" applyFont="1" applyFill="1" applyBorder="1" applyAlignment="1">
      <alignment horizontal="center" vertical="top" wrapText="1"/>
    </xf>
    <xf numFmtId="0" fontId="17" fillId="17" borderId="0" xfId="0" applyFont="1" applyFill="1" applyAlignment="1">
      <alignment horizontal="center" vertical="top" wrapText="1"/>
    </xf>
    <xf numFmtId="14" fontId="17" fillId="17" borderId="0" xfId="0" applyNumberFormat="1" applyFont="1" applyFill="1" applyAlignment="1">
      <alignment horizontal="center" vertical="top" wrapText="1"/>
    </xf>
    <xf numFmtId="14" fontId="17" fillId="17" borderId="4" xfId="0" applyNumberFormat="1" applyFont="1" applyFill="1" applyBorder="1" applyAlignment="1">
      <alignment horizontal="center" vertical="top" wrapText="1"/>
    </xf>
    <xf numFmtId="0" fontId="17" fillId="17" borderId="1" xfId="0" applyFont="1" applyFill="1" applyBorder="1" applyAlignment="1">
      <alignment horizontal="center" vertical="top" wrapText="1"/>
    </xf>
    <xf numFmtId="0" fontId="17" fillId="17" borderId="4" xfId="0" applyFont="1" applyFill="1" applyBorder="1" applyAlignment="1">
      <alignment horizontal="center" vertical="top" wrapText="1"/>
    </xf>
    <xf numFmtId="0" fontId="3" fillId="14" borderId="0" xfId="3" applyFill="1" applyAlignment="1">
      <alignment horizontal="center" vertical="top" wrapText="1"/>
    </xf>
    <xf numFmtId="0" fontId="17" fillId="18" borderId="0" xfId="0" applyFont="1" applyFill="1" applyAlignment="1">
      <alignment horizontal="center" vertical="top" wrapText="1"/>
    </xf>
    <xf numFmtId="0" fontId="17" fillId="18" borderId="0" xfId="0" applyFont="1" applyFill="1" applyAlignment="1">
      <alignment vertical="top" wrapText="1"/>
    </xf>
    <xf numFmtId="0" fontId="16" fillId="18" borderId="0" xfId="0" applyFont="1" applyFill="1" applyAlignment="1">
      <alignment horizontal="center" vertical="top" wrapText="1"/>
    </xf>
    <xf numFmtId="14" fontId="17" fillId="19" borderId="0" xfId="0" applyNumberFormat="1" applyFont="1" applyFill="1" applyAlignment="1">
      <alignment horizontal="center" vertical="top" wrapText="1"/>
    </xf>
    <xf numFmtId="0" fontId="17" fillId="19" borderId="1" xfId="0" applyFont="1" applyFill="1" applyBorder="1" applyAlignment="1">
      <alignment horizontal="center" vertical="top" wrapText="1"/>
    </xf>
    <xf numFmtId="14" fontId="17" fillId="19" borderId="1" xfId="0" applyNumberFormat="1" applyFont="1" applyFill="1" applyBorder="1" applyAlignment="1">
      <alignment horizontal="center" vertical="top" wrapText="1"/>
    </xf>
    <xf numFmtId="0" fontId="17" fillId="19" borderId="0" xfId="0" applyFont="1" applyFill="1" applyAlignment="1">
      <alignment horizontal="center" vertical="top" wrapText="1"/>
    </xf>
    <xf numFmtId="0" fontId="17" fillId="19" borderId="4" xfId="0" applyFont="1" applyFill="1" applyBorder="1" applyAlignment="1">
      <alignment horizontal="center" vertical="top" wrapText="1"/>
    </xf>
    <xf numFmtId="14" fontId="17" fillId="19" borderId="4" xfId="0" applyNumberFormat="1" applyFont="1" applyFill="1" applyBorder="1" applyAlignment="1">
      <alignment horizontal="center" vertical="top" wrapText="1"/>
    </xf>
    <xf numFmtId="0" fontId="29" fillId="0" borderId="15" xfId="1" applyFont="1" applyFill="1" applyBorder="1" applyAlignment="1" applyProtection="1">
      <alignment vertical="top" wrapText="1"/>
    </xf>
    <xf numFmtId="0" fontId="30" fillId="0" borderId="15" xfId="4" applyFill="1" applyBorder="1" applyAlignment="1" applyProtection="1">
      <alignment vertical="top" wrapText="1"/>
    </xf>
    <xf numFmtId="0" fontId="32" fillId="0" borderId="14" xfId="0" applyFont="1" applyBorder="1" applyAlignment="1">
      <alignment wrapText="1"/>
    </xf>
    <xf numFmtId="0" fontId="32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0" fillId="0" borderId="12" xfId="4" applyFill="1" applyBorder="1" applyAlignment="1">
      <alignment wrapText="1"/>
    </xf>
    <xf numFmtId="0" fontId="33" fillId="0" borderId="14" xfId="0" applyFont="1" applyBorder="1" applyAlignment="1">
      <alignment wrapText="1"/>
    </xf>
    <xf numFmtId="0" fontId="30" fillId="0" borderId="15" xfId="4" applyFill="1" applyBorder="1" applyAlignment="1">
      <alignment wrapText="1"/>
    </xf>
    <xf numFmtId="0" fontId="30" fillId="0" borderId="14" xfId="4" applyFill="1" applyBorder="1" applyAlignment="1">
      <alignment wrapText="1"/>
    </xf>
    <xf numFmtId="0" fontId="31" fillId="21" borderId="0" xfId="0" applyFont="1" applyFill="1" applyAlignment="1">
      <alignment wrapText="1"/>
    </xf>
    <xf numFmtId="0" fontId="32" fillId="21" borderId="0" xfId="0" applyFont="1" applyFill="1" applyAlignment="1">
      <alignment wrapText="1"/>
    </xf>
    <xf numFmtId="0" fontId="33" fillId="0" borderId="15" xfId="0" applyFont="1" applyBorder="1" applyAlignment="1">
      <alignment wrapText="1"/>
    </xf>
    <xf numFmtId="0" fontId="31" fillId="20" borderId="0" xfId="0" applyFont="1" applyFill="1" applyAlignment="1">
      <alignment horizontal="center" wrapText="1"/>
    </xf>
    <xf numFmtId="0" fontId="31" fillId="20" borderId="1" xfId="0" applyFont="1" applyFill="1" applyBorder="1" applyAlignment="1">
      <alignment horizontal="center" wrapText="1"/>
    </xf>
    <xf numFmtId="0" fontId="31" fillId="20" borderId="4" xfId="0" applyFont="1" applyFill="1" applyBorder="1" applyAlignment="1">
      <alignment horizontal="center" wrapText="1"/>
    </xf>
    <xf numFmtId="14" fontId="31" fillId="20" borderId="0" xfId="0" applyNumberFormat="1" applyFont="1" applyFill="1" applyAlignment="1">
      <alignment horizontal="center" wrapText="1"/>
    </xf>
    <xf numFmtId="14" fontId="31" fillId="20" borderId="1" xfId="0" applyNumberFormat="1" applyFont="1" applyFill="1" applyBorder="1" applyAlignment="1">
      <alignment horizontal="center" wrapText="1"/>
    </xf>
    <xf numFmtId="14" fontId="31" fillId="20" borderId="4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30" fillId="0" borderId="12" xfId="4" applyFill="1" applyBorder="1" applyAlignment="1" applyProtection="1">
      <alignment vertical="top" wrapText="1"/>
    </xf>
    <xf numFmtId="0" fontId="30" fillId="0" borderId="14" xfId="4" applyBorder="1" applyAlignment="1">
      <alignment wrapText="1"/>
    </xf>
    <xf numFmtId="0" fontId="17" fillId="19" borderId="0" xfId="0" quotePrefix="1" applyFont="1" applyFill="1" applyAlignment="1">
      <alignment horizontal="center" vertical="top" wrapText="1"/>
    </xf>
    <xf numFmtId="0" fontId="17" fillId="19" borderId="20" xfId="0" applyFont="1" applyFill="1" applyBorder="1" applyAlignment="1">
      <alignment horizontal="center" vertical="top" wrapText="1"/>
    </xf>
    <xf numFmtId="14" fontId="17" fillId="19" borderId="20" xfId="0" applyNumberFormat="1" applyFont="1" applyFill="1" applyBorder="1" applyAlignment="1">
      <alignment horizontal="center" vertical="top" wrapText="1"/>
    </xf>
    <xf numFmtId="0" fontId="16" fillId="0" borderId="21" xfId="0" applyFont="1" applyBorder="1" applyAlignment="1">
      <alignment vertical="top" wrapText="1"/>
    </xf>
    <xf numFmtId="0" fontId="32" fillId="0" borderId="22" xfId="0" applyFont="1" applyBorder="1" applyAlignment="1">
      <alignment wrapText="1"/>
    </xf>
    <xf numFmtId="0" fontId="16" fillId="0" borderId="0" xfId="0" applyFont="1" applyBorder="1" applyAlignment="1">
      <alignment vertical="top" wrapText="1"/>
    </xf>
  </cellXfs>
  <cellStyles count="5">
    <cellStyle name="Hyperlink" xfId="4" xr:uid="{00000000-000B-0000-0000-000008000000}"/>
    <cellStyle name="Lien hypertexte" xfId="1" builtinId="8"/>
    <cellStyle name="Lien hypertexte 2" xfId="2" xr:uid="{5E8083C6-B5BB-4A39-8D45-2DC814101612}"/>
    <cellStyle name="Normal" xfId="0" builtinId="0"/>
    <cellStyle name="Normal 2" xfId="3" xr:uid="{80A66DF3-F330-4990-9AEB-81F17FB66F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visorando.com/randonnee-l-esteron-la-clue-de-la-clave-gilette-ch/" TargetMode="External"/><Relationship Id="rId21" Type="http://schemas.openxmlformats.org/officeDocument/2006/relationships/hyperlink" Target="https://randoxygene.departement06.fr/esteron/mont-vial-9114.html" TargetMode="External"/><Relationship Id="rId42" Type="http://schemas.openxmlformats.org/officeDocument/2006/relationships/hyperlink" Target="https://randoxygene.departement06.fr/littoral/tour-du-cap-ferrat-9335.html" TargetMode="External"/><Relationship Id="rId63" Type="http://schemas.openxmlformats.org/officeDocument/2006/relationships/hyperlink" Target="https://randoxygene.departement06.fr/pays-cannois/crete-des-grues-9325.html" TargetMode="External"/><Relationship Id="rId84" Type="http://schemas.openxmlformats.org/officeDocument/2006/relationships/hyperlink" Target="https://www.visorando.com/randonnee-mont-saint-martin/" TargetMode="External"/><Relationship Id="rId138" Type="http://schemas.openxmlformats.org/officeDocument/2006/relationships/hyperlink" Target="https://www.altituderando.com/Lac-Autier-2275m-Vallee-de-la-Gordolasque" TargetMode="External"/><Relationship Id="rId159" Type="http://schemas.openxmlformats.org/officeDocument/2006/relationships/hyperlink" Target="https://www.deparlemonde.com/randonn%C3%A9es-dans-les-alpes-maritimes/pic-du-cap-roux/" TargetMode="External"/><Relationship Id="rId170" Type="http://schemas.openxmlformats.org/officeDocument/2006/relationships/hyperlink" Target="https://www.visorando.com/randonnee-cime-des-lauses-et-tour-des-lacs-des-mil/" TargetMode="External"/><Relationship Id="rId107" Type="http://schemas.openxmlformats.org/officeDocument/2006/relationships/hyperlink" Target="https://randoxygene.departement06.fr/bevera-paillon/circuit-du-grand-braus-9385.html" TargetMode="External"/><Relationship Id="rId11" Type="http://schemas.openxmlformats.org/officeDocument/2006/relationships/hyperlink" Target="https://fr.wikiloc.com/itineraires-randonnee/depart-st-jeannet-tour-du-castellet-par-jas-jausserand-les-gardioles-24611793" TargetMode="External"/><Relationship Id="rId32" Type="http://schemas.openxmlformats.org/officeDocument/2006/relationships/hyperlink" Target="https://randoxygene.departement06.fr/pays-cannois/circuit-du-grand-duc-9322.html" TargetMode="External"/><Relationship Id="rId53" Type="http://schemas.openxmlformats.org/officeDocument/2006/relationships/hyperlink" Target="https://mercantour.info/topo/baus-frema.html" TargetMode="External"/><Relationship Id="rId74" Type="http://schemas.openxmlformats.org/officeDocument/2006/relationships/hyperlink" Target="https://randoxygene.departement06.fr/vesubie/brec-d-utelle-9376.html" TargetMode="External"/><Relationship Id="rId128" Type="http://schemas.openxmlformats.org/officeDocument/2006/relationships/hyperlink" Target="https://www.visorando.com/randonnee-/32355503" TargetMode="External"/><Relationship Id="rId149" Type="http://schemas.openxmlformats.org/officeDocument/2006/relationships/hyperlink" Target="https://www.visugpx.com/ZJv0rDqW1j?t=3" TargetMode="External"/><Relationship Id="rId5" Type="http://schemas.openxmlformats.org/officeDocument/2006/relationships/hyperlink" Target="https://randoxygene.departement06.fr/siagne-loup/plateau-de-briasq-9078.html" TargetMode="External"/><Relationship Id="rId95" Type="http://schemas.openxmlformats.org/officeDocument/2006/relationships/hyperlink" Target="https://toujoursplushaut06.fr/Carte-profil-altimetrique/2)_Mont_Brune_en_aller-retour-depuis-Ascros&amp;5f298d5dce0879c6219229bc" TargetMode="External"/><Relationship Id="rId160" Type="http://schemas.openxmlformats.org/officeDocument/2006/relationships/hyperlink" Target="https://www.visugpx.com/7Jw0s7Zbii" TargetMode="External"/><Relationship Id="rId181" Type="http://schemas.openxmlformats.org/officeDocument/2006/relationships/comments" Target="../comments1.xml"/><Relationship Id="rId22" Type="http://schemas.openxmlformats.org/officeDocument/2006/relationships/hyperlink" Target="https://randoxygene.departement06.fr/pays-cannois/mont-saint-martin-9324.html" TargetMode="External"/><Relationship Id="rId43" Type="http://schemas.openxmlformats.org/officeDocument/2006/relationships/hyperlink" Target="http://www.randogps.net/randonnee-pedestre-gps-alpes-maritimes-6.php?num=53&amp;meta=Circuit%20du%20Collet%20de%20Gilibert" TargetMode="External"/><Relationship Id="rId64" Type="http://schemas.openxmlformats.org/officeDocument/2006/relationships/hyperlink" Target="https://www.visorando.com/randonnee-lac-de-giraud-et-foret-de-tourrettes-au-/" TargetMode="External"/><Relationship Id="rId118" Type="http://schemas.openxmlformats.org/officeDocument/2006/relationships/hyperlink" Target="https://www.visorando.com/randonnee-eze-et-le-mont-bastide-par-le-sentier-fr/" TargetMode="External"/><Relationship Id="rId139" Type="http://schemas.openxmlformats.org/officeDocument/2006/relationships/hyperlink" Target="https://www.fred-38.fr/pages/topos/mercantour/mercantour-cime-du-pisset-2233-m.html" TargetMode="External"/><Relationship Id="rId85" Type="http://schemas.openxmlformats.org/officeDocument/2006/relationships/hyperlink" Target="https://www.sitytrail.com/fr/trails/2021593-speracedes--cabris-x-bois-dxamont/" TargetMode="External"/><Relationship Id="rId150" Type="http://schemas.openxmlformats.org/officeDocument/2006/relationships/hyperlink" Target="https://randoxygene.departement06.fr/pays-vencois/circuit-de-pie-martin-9306.html" TargetMode="External"/><Relationship Id="rId171" Type="http://schemas.openxmlformats.org/officeDocument/2006/relationships/hyperlink" Target="https://mercantour.info/topo/mont-saint-sauveur.html" TargetMode="External"/><Relationship Id="rId12" Type="http://schemas.openxmlformats.org/officeDocument/2006/relationships/hyperlink" Target="http://levens.fr/wp/wp-content/uploads/2017/09/Circuit-randonn%C3%A9e-2018-st-blaise.pdf" TargetMode="External"/><Relationship Id="rId33" Type="http://schemas.openxmlformats.org/officeDocument/2006/relationships/hyperlink" Target="https://randoxygene.departement06.fr/siagne-loup/montagne-de-thiey-9082.html" TargetMode="External"/><Relationship Id="rId108" Type="http://schemas.openxmlformats.org/officeDocument/2006/relationships/hyperlink" Target="https://www.visugpx.com/6GIIkCJ8e4" TargetMode="External"/><Relationship Id="rId129" Type="http://schemas.openxmlformats.org/officeDocument/2006/relationships/hyperlink" Target="https://www.visorando.com/randonnee-/2008239" TargetMode="External"/><Relationship Id="rId54" Type="http://schemas.openxmlformats.org/officeDocument/2006/relationships/hyperlink" Target="https://randoxygene.departement06.fr/haute-tinee-2/baisse-de-druos-9110.html" TargetMode="External"/><Relationship Id="rId75" Type="http://schemas.openxmlformats.org/officeDocument/2006/relationships/hyperlink" Target="https://www.terresetpierresdazur.com/au-coeur-de-lesterel" TargetMode="External"/><Relationship Id="rId96" Type="http://schemas.openxmlformats.org/officeDocument/2006/relationships/hyperlink" Target="https://www.visorando.com/randonnee-le-tour-de-la-beaume-des-echelles/" TargetMode="External"/><Relationship Id="rId140" Type="http://schemas.openxmlformats.org/officeDocument/2006/relationships/hyperlink" Target="https://randoxygene.departement06.fr/moyenne-tinee/le-caire-gros-9124.html" TargetMode="External"/><Relationship Id="rId161" Type="http://schemas.openxmlformats.org/officeDocument/2006/relationships/hyperlink" Target="https://www.deparlemonde.com/randonn%C3%A9es-dans-les-alpes-maritimes/france/tour-du-mont-agel/" TargetMode="External"/><Relationship Id="rId6" Type="http://schemas.openxmlformats.org/officeDocument/2006/relationships/hyperlink" Target="https://randoxygene.departement06.fr/littoral/tour-du-cap-ferrat-9335.html" TargetMode="External"/><Relationship Id="rId23" Type="http://schemas.openxmlformats.org/officeDocument/2006/relationships/hyperlink" Target="https://randoxygene.departement06.fr/siagne-loup/circuit-du-loup-9076.html" TargetMode="External"/><Relationship Id="rId119" Type="http://schemas.openxmlformats.org/officeDocument/2006/relationships/hyperlink" Target="https://www.sitytrail.com/fr/trails/2720069-saintxvallierxdexthiey--ferrier-canaux/" TargetMode="External"/><Relationship Id="rId44" Type="http://schemas.openxmlformats.org/officeDocument/2006/relationships/hyperlink" Target="https://randoxygene.departement06.fr/moyen-pays/plaine-de-caille-9795.html" TargetMode="External"/><Relationship Id="rId60" Type="http://schemas.openxmlformats.org/officeDocument/2006/relationships/hyperlink" Target="https://www.visorando.com/randonnee-baous-de-la-gaude-et-saint-jeannet/" TargetMode="External"/><Relationship Id="rId65" Type="http://schemas.openxmlformats.org/officeDocument/2006/relationships/hyperlink" Target="https://www.visorando.com/randonnee-le-bruguet-et-la-brague/" TargetMode="External"/><Relationship Id="rId81" Type="http://schemas.openxmlformats.org/officeDocument/2006/relationships/hyperlink" Target="https://www.terresetpierresdazur.com/baousnoirsblancs" TargetMode="External"/><Relationship Id="rId86" Type="http://schemas.openxmlformats.org/officeDocument/2006/relationships/hyperlink" Target="https://dan-randos-photos.monsite-orange.fr/page-5c866cf575a97.html" TargetMode="External"/><Relationship Id="rId130" Type="http://schemas.openxmlformats.org/officeDocument/2006/relationships/hyperlink" Target="https://www.visorando.com/randonnee-/34327202" TargetMode="External"/><Relationship Id="rId135" Type="http://schemas.openxmlformats.org/officeDocument/2006/relationships/hyperlink" Target="https://www.sitytrail.com/fr/trails/2297710-valdeblore--vacherie-des-anduebis-de-la-colmiane-x-valdeblore/" TargetMode="External"/><Relationship Id="rId151" Type="http://schemas.openxmlformats.org/officeDocument/2006/relationships/hyperlink" Target="https://randoxygene.departement06.fr/pays-grassois-7-nouvelles-randonnees/circuit-du-canal-du-loup-45270.html" TargetMode="External"/><Relationship Id="rId156" Type="http://schemas.openxmlformats.org/officeDocument/2006/relationships/hyperlink" Target="https://www.menton-riviera-merveilles.fr/offres/randonnee-le-tour-de-la-tete-de-chien-la-turbie-fr-3123199/" TargetMode="External"/><Relationship Id="rId177" Type="http://schemas.openxmlformats.org/officeDocument/2006/relationships/hyperlink" Target="https://randoxygene.departement06.fr/vesubie/gorges-de-la-vesubie-9377.html" TargetMode="External"/><Relationship Id="rId172" Type="http://schemas.openxmlformats.org/officeDocument/2006/relationships/hyperlink" Target="https://randoxygene.departement06.fr/haute-vesubie/boucle-de-la-lave" TargetMode="External"/><Relationship Id="rId13" Type="http://schemas.openxmlformats.org/officeDocument/2006/relationships/hyperlink" Target="http://www.nicecotedazur.org/environnement/natura-2000/natura-2000-vallons-obscurs%20&#224;" TargetMode="External"/><Relationship Id="rId18" Type="http://schemas.openxmlformats.org/officeDocument/2006/relationships/hyperlink" Target="https://randoxygene.departement06.fr/haute-vesubie/lac-negre-9202.html" TargetMode="External"/><Relationship Id="rId39" Type="http://schemas.openxmlformats.org/officeDocument/2006/relationships/hyperlink" Target="https://randoxygene.departement06.fr/littoral/tour-du-cap-martin-9331.html" TargetMode="External"/><Relationship Id="rId109" Type="http://schemas.openxmlformats.org/officeDocument/2006/relationships/hyperlink" Target="https://toujoursplushaut06.fr/Carte-profil-altimetrique/1)%20Mont%20Falourde-depuis-Bairols&amp;5f191698752fa73131a8ad61" TargetMode="External"/><Relationship Id="rId34" Type="http://schemas.openxmlformats.org/officeDocument/2006/relationships/hyperlink" Target="https://www.terresetpierresdazur.com/au-coeur-de-lesterel" TargetMode="External"/><Relationship Id="rId50" Type="http://schemas.openxmlformats.org/officeDocument/2006/relationships/hyperlink" Target="https://www.visugpx.com/pyFNqcW5NU" TargetMode="External"/><Relationship Id="rId55" Type="http://schemas.openxmlformats.org/officeDocument/2006/relationships/hyperlink" Target="https://randoxygene.departement06.fr/haute-vesubie/circuit-des-adus-9204.html" TargetMode="External"/><Relationship Id="rId76" Type="http://schemas.openxmlformats.org/officeDocument/2006/relationships/hyperlink" Target="https://randoxygene.departement06.fr/pays-mentonnais/circuit-du-razet-9258.html" TargetMode="External"/><Relationship Id="rId97" Type="http://schemas.openxmlformats.org/officeDocument/2006/relationships/hyperlink" Target="https://randoxygene.departement06.fr/moyen-var/tour-du-mont-de-lieuche-9218.html" TargetMode="External"/><Relationship Id="rId104" Type="http://schemas.openxmlformats.org/officeDocument/2006/relationships/hyperlink" Target="https://www.visugpx.com/1348053487" TargetMode="External"/><Relationship Id="rId120" Type="http://schemas.openxmlformats.org/officeDocument/2006/relationships/hyperlink" Target="https://www.visorando.com/randonnee-pointe-de-siricocca-pic-de-garuche-et-mo/carte-diagramme.html" TargetMode="External"/><Relationship Id="rId125" Type="http://schemas.openxmlformats.org/officeDocument/2006/relationships/hyperlink" Target="https://www.visorando.com/randonnee-/30840035" TargetMode="External"/><Relationship Id="rId141" Type="http://schemas.openxmlformats.org/officeDocument/2006/relationships/hyperlink" Target="https://www.altituderando.com/Tete-du-Garnier-1906m" TargetMode="External"/><Relationship Id="rId146" Type="http://schemas.openxmlformats.org/officeDocument/2006/relationships/hyperlink" Target="https://randoxygene.departement06.fr/haute-tinee-1/crete-de-la-blanche-9099.html" TargetMode="External"/><Relationship Id="rId167" Type="http://schemas.openxmlformats.org/officeDocument/2006/relationships/hyperlink" Target="https://www.toujoursplushaut06.fr/3D/3)-Montagne-de-l%27Audibergue-depuis-Escragnoles&amp;5f295296ce0879c621922984" TargetMode="External"/><Relationship Id="rId7" Type="http://schemas.openxmlformats.org/officeDocument/2006/relationships/hyperlink" Target="https://randoxygene.departement06.fr/siagne-loup/plateau-de-saint-barnabe-9071.html" TargetMode="External"/><Relationship Id="rId71" Type="http://schemas.openxmlformats.org/officeDocument/2006/relationships/hyperlink" Target="https://fr.wikiloc.com/itineraires-randonnee/cremont-via-vauplane-19563160" TargetMode="External"/><Relationship Id="rId92" Type="http://schemas.openxmlformats.org/officeDocument/2006/relationships/hyperlink" Target="https://fr-be.gps-viewer.com/tracks/e8l3/Rocca-Sparvi%C3%A8ra-et-Mine-de-l-Eguisse/" TargetMode="External"/><Relationship Id="rId162" Type="http://schemas.openxmlformats.org/officeDocument/2006/relationships/hyperlink" Target="https://randoxygene.departement06.fr/siagne-loup-7-nouvelles-randonnees/circuit-du-vieriou-9077.html" TargetMode="External"/><Relationship Id="rId2" Type="http://schemas.openxmlformats.org/officeDocument/2006/relationships/hyperlink" Target="https://www.visorando.com/randonnee-la-cascade-de-clars-via-l-ubac-de-braine/" TargetMode="External"/><Relationship Id="rId29" Type="http://schemas.openxmlformats.org/officeDocument/2006/relationships/hyperlink" Target="https://randoxygene.departement06.fr/pays-grassois/tour-de-la-marbriere-9314.html" TargetMode="External"/><Relationship Id="rId24" Type="http://schemas.openxmlformats.org/officeDocument/2006/relationships/hyperlink" Target="https://www.gpx-view.com/gpx.php?f=cheirongrospounchcolsine.gpx" TargetMode="External"/><Relationship Id="rId40" Type="http://schemas.openxmlformats.org/officeDocument/2006/relationships/hyperlink" Target="https://www.visorando.com/randonnee-le-mont-vinaigre-la-route-des-cols/" TargetMode="External"/><Relationship Id="rId45" Type="http://schemas.openxmlformats.org/officeDocument/2006/relationships/hyperlink" Target="https://www.visorando.com/randonnee-baous-de-la-gaude-et-saint-jeannet/" TargetMode="External"/><Relationship Id="rId66" Type="http://schemas.openxmlformats.org/officeDocument/2006/relationships/hyperlink" Target="https://randoxygene.departement06.fr/pays-vencois/puy-de-naouri-9310.html" TargetMode="External"/><Relationship Id="rId87" Type="http://schemas.openxmlformats.org/officeDocument/2006/relationships/hyperlink" Target="https://www.terresetpierresdazur.com/circuit-cipres" TargetMode="External"/><Relationship Id="rId110" Type="http://schemas.openxmlformats.org/officeDocument/2006/relationships/hyperlink" Target="http://les-randos-du-grand.eklablog.com/le-verdon-a-trigance-le-pont-du-sautet-et-le-belvedere-des-vautours-a207246822" TargetMode="External"/><Relationship Id="rId115" Type="http://schemas.openxmlformats.org/officeDocument/2006/relationships/hyperlink" Target="https://www.deparlemonde.com/randonn%C3%A9es-dans-les-alpes-maritimes/france/liste-randonn%C3%A9es-haute-v%C3%A9subie/pic-d-aurelle-dans-l-est%C3%A9rel/" TargetMode="External"/><Relationship Id="rId131" Type="http://schemas.openxmlformats.org/officeDocument/2006/relationships/hyperlink" Target="https://randoxygene.departement06.fr/moyen-var/circuit-du-grand-palier-9190.html" TargetMode="External"/><Relationship Id="rId136" Type="http://schemas.openxmlformats.org/officeDocument/2006/relationships/hyperlink" Target="https://randoxygene.departement06.fr/haute-vesubie/circuit-de-trecolpas-9198.html" TargetMode="External"/><Relationship Id="rId157" Type="http://schemas.openxmlformats.org/officeDocument/2006/relationships/hyperlink" Target="https://randoxygene.departement06.fr/siagne-loup-7-nouvelles-randonnees/cime-du-cheiron-9083.html" TargetMode="External"/><Relationship Id="rId178" Type="http://schemas.openxmlformats.org/officeDocument/2006/relationships/hyperlink" Target="https://www.toujoursplushaut06.fr/3D/2)_Mont_Vial-depuis-Revest-les-Roches&amp;5f298b6ece0879c6219229b6" TargetMode="External"/><Relationship Id="rId61" Type="http://schemas.openxmlformats.org/officeDocument/2006/relationships/hyperlink" Target="https://www.deparlemonde.com/randonn%C3%A9es-dans-les-alpes-maritimes/france/le-pr%C3%A9-royer/" TargetMode="External"/><Relationship Id="rId82" Type="http://schemas.openxmlformats.org/officeDocument/2006/relationships/hyperlink" Target="https://randoxygene.departement06.fr/pays-nicois/crete-du-mont-macaron-9295.html" TargetMode="External"/><Relationship Id="rId152" Type="http://schemas.openxmlformats.org/officeDocument/2006/relationships/hyperlink" Target="https://fr-fr.gps-viewer.com/tracks/ekcg/rep%C3%A9rage-camp-Soubran-lac-Graveirette/" TargetMode="External"/><Relationship Id="rId173" Type="http://schemas.openxmlformats.org/officeDocument/2006/relationships/hyperlink" Target="https://www.camina.asso.fr/wp-content/uploads/2022/08/H_Le-col-de-Roua-par-Mihubi.pdf" TargetMode="External"/><Relationship Id="rId19" Type="http://schemas.openxmlformats.org/officeDocument/2006/relationships/hyperlink" Target="https://randoxygene.departement06.fr/pays-grassois/tour-de-la-marbriere-9314.html" TargetMode="External"/><Relationship Id="rId14" Type="http://schemas.openxmlformats.org/officeDocument/2006/relationships/hyperlink" Target="https://www.terresetpierresdazur.com/baousnoirsblancs" TargetMode="External"/><Relationship Id="rId30" Type="http://schemas.openxmlformats.org/officeDocument/2006/relationships/hyperlink" Target="http://www.altisud.com/alpes-maritimes-06/croix-de-verse-randonnee__i_4mxvna9vpja2__al_detail-randonnee.html" TargetMode="External"/><Relationship Id="rId35" Type="http://schemas.openxmlformats.org/officeDocument/2006/relationships/hyperlink" Target="https://www.terresetpierresdazur.com/cassien-serminier" TargetMode="External"/><Relationship Id="rId56" Type="http://schemas.openxmlformats.org/officeDocument/2006/relationships/hyperlink" Target="http://91.121.192.72/spip.php?article44" TargetMode="External"/><Relationship Id="rId77" Type="http://schemas.openxmlformats.org/officeDocument/2006/relationships/hyperlink" Target="https://fr-fr.gps-viewer.com/tracks/ejbp/Cascade-de-Clars-via-l-Ubac-de-Brain%C3%A9e/" TargetMode="External"/><Relationship Id="rId100" Type="http://schemas.openxmlformats.org/officeDocument/2006/relationships/hyperlink" Target="https://randoxygene.departement06.fr/haute-vesubie/col-de-cerise-9205.html" TargetMode="External"/><Relationship Id="rId105" Type="http://schemas.openxmlformats.org/officeDocument/2006/relationships/hyperlink" Target="http://rando.canalblog.com/archives/2007/06/20/5367147.html" TargetMode="External"/><Relationship Id="rId126" Type="http://schemas.openxmlformats.org/officeDocument/2006/relationships/hyperlink" Target="https://www.visorando.com/randonnee-/31236194" TargetMode="External"/><Relationship Id="rId147" Type="http://schemas.openxmlformats.org/officeDocument/2006/relationships/hyperlink" Target="https://www.visorando.com/randonnee-les-fortifications-du-massif-de-l-authio/" TargetMode="External"/><Relationship Id="rId168" Type="http://schemas.openxmlformats.org/officeDocument/2006/relationships/hyperlink" Target="https://randoxygene.departement06.fr/moyen-pays-0/plaine-de-caille" TargetMode="External"/><Relationship Id="rId8" Type="http://schemas.openxmlformats.org/officeDocument/2006/relationships/hyperlink" Target="https://randoxygene.departement06.fr/pays-vencois/circuit-du-castellet-9307.html" TargetMode="External"/><Relationship Id="rId51" Type="http://schemas.openxmlformats.org/officeDocument/2006/relationships/hyperlink" Target="https://www.deparlemonde.com/randonn%C3%A9es-dans-les-alpes-maritimes/france/lac-scluos/" TargetMode="External"/><Relationship Id="rId72" Type="http://schemas.openxmlformats.org/officeDocument/2006/relationships/hyperlink" Target="https://www.toujoursplushaut06.fr/carte-profil-altimetrique/2)_Mont_Vial_par_le_Coi_du_Serse-depuis-Revest-les-Roches&amp;5f298b6ece0879c6219229b6" TargetMode="External"/><Relationship Id="rId93" Type="http://schemas.openxmlformats.org/officeDocument/2006/relationships/hyperlink" Target="https://www.deparlemonde.com/randonn%C3%A9es-dans-les-alpes-maritimes/france/liste-randonn%C3%A9es-haute-v%C3%A9subie/la-colle-du-ma%C3%A7on/" TargetMode="External"/><Relationship Id="rId98" Type="http://schemas.openxmlformats.org/officeDocument/2006/relationships/hyperlink" Target="https://randoxygene.departement06.fr/moyenne-tinee/mont-pepoiri-9121.html" TargetMode="External"/><Relationship Id="rId121" Type="http://schemas.openxmlformats.org/officeDocument/2006/relationships/hyperlink" Target="https://randoxygene.departement06.fr/esteron-loup/circuit-des-assaliers-49740.html" TargetMode="External"/><Relationship Id="rId142" Type="http://schemas.openxmlformats.org/officeDocument/2006/relationships/hyperlink" Target="https://randoxygene.departement06.fr/haut-cians-16-nouvelles-randonnees/circuit-du-demant-43997.html" TargetMode="External"/><Relationship Id="rId163" Type="http://schemas.openxmlformats.org/officeDocument/2006/relationships/hyperlink" Target="https://www.deparlemonde.com/randonn%C3%A9es-dans-les-alpes-maritimes/n%C3%A9nuphars-dans-l-est%C3%A9rel/" TargetMode="External"/><Relationship Id="rId3" Type="http://schemas.openxmlformats.org/officeDocument/2006/relationships/hyperlink" Target="https://randoxygene.departement06.fr/esteron/gorges-de-l-esteron-9111.html" TargetMode="External"/><Relationship Id="rId25" Type="http://schemas.openxmlformats.org/officeDocument/2006/relationships/hyperlink" Target="https://randoxygene.departement06.fr/moyen-pays/plateau-de-saint-barnabe-9792.html" TargetMode="External"/><Relationship Id="rId46" Type="http://schemas.openxmlformats.org/officeDocument/2006/relationships/hyperlink" Target="https://randoxygene.departement06.fr/haute-vesubie/circuit-de-trecolpas-9198.html" TargetMode="External"/><Relationship Id="rId67" Type="http://schemas.openxmlformats.org/officeDocument/2006/relationships/hyperlink" Target="https://randoxygene.departement06.fr/pays-grassois/circuit-du-paradis-9317.html" TargetMode="External"/><Relationship Id="rId116" Type="http://schemas.openxmlformats.org/officeDocument/2006/relationships/hyperlink" Target="https://www.visorando.com/randonnee-le-mont-vinaigre-en-passant-par-le-lac-d/" TargetMode="External"/><Relationship Id="rId137" Type="http://schemas.openxmlformats.org/officeDocument/2006/relationships/hyperlink" Target="https://www.altituderando.com/Vacheries-du-Cavalet-1813m-et-des-Erps-1750m-Vallee-de-la-Vesubie" TargetMode="External"/><Relationship Id="rId158" Type="http://schemas.openxmlformats.org/officeDocument/2006/relationships/hyperlink" Target="https://randoxygene.departement06.fr/siagne-loup-7-nouvelles-randonnees/cime-du-cheiron-9083.html" TargetMode="External"/><Relationship Id="rId20" Type="http://schemas.openxmlformats.org/officeDocument/2006/relationships/hyperlink" Target="https://randoxygene.departement06.fr/siagne-loup/traversee-des-miroirs-9075.html" TargetMode="External"/><Relationship Id="rId41" Type="http://schemas.openxmlformats.org/officeDocument/2006/relationships/hyperlink" Target="https://mercantour.info/topo/marsaou-suvieres.html" TargetMode="External"/><Relationship Id="rId62" Type="http://schemas.openxmlformats.org/officeDocument/2006/relationships/hyperlink" Target="https://www.deparlemonde.com/randonn%C3%A9es-dans-les-alpes-maritimes/france/pic-du-cap-roux/" TargetMode="External"/><Relationship Id="rId83" Type="http://schemas.openxmlformats.org/officeDocument/2006/relationships/hyperlink" Target="https://tourrette-levens.fr/wp-content/uploads/2022/02/8-MontMacaron-maj2021-ok.pdf" TargetMode="External"/><Relationship Id="rId88" Type="http://schemas.openxmlformats.org/officeDocument/2006/relationships/hyperlink" Target="https://www.deparlemonde.com/randonn%C3%A9es-dans-les-alpes-maritimes/france/mouton-d-anou/" TargetMode="External"/><Relationship Id="rId111" Type="http://schemas.openxmlformats.org/officeDocument/2006/relationships/hyperlink" Target="https://www.toujoursplushaut06.fr/Carte-profil-altimetrique/5)_Pic_du_Cap_Roux-depuis-Saint-Rapha%C3%ABl_(Pointe_de_l'Observatoire)&amp;6003f769989e784cd7227dc5" TargetMode="External"/><Relationship Id="rId132" Type="http://schemas.openxmlformats.org/officeDocument/2006/relationships/hyperlink" Target="https://www.visorando.com/randonnee-/33510275" TargetMode="External"/><Relationship Id="rId153" Type="http://schemas.openxmlformats.org/officeDocument/2006/relationships/hyperlink" Target="https://www.toujoursplushaut06.fr/3D/2)-Montagne-de-Mairola-en-aller-retour-depuis-Auvare&amp;6377db13f685f34a3c27580d" TargetMode="External"/><Relationship Id="rId174" Type="http://schemas.openxmlformats.org/officeDocument/2006/relationships/hyperlink" Target="https://www.visorando.com/randonnee-sous-la-roche-castel-au-depart-de-leouve/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s://randoxygene.departement06.fr/haute-vesubie/circuit-de-fenestre-9201.html" TargetMode="External"/><Relationship Id="rId36" Type="http://schemas.openxmlformats.org/officeDocument/2006/relationships/hyperlink" Target="https://randoxygene.departement06.fr/siagne-loup/circuit-du-vieriou-9077.html" TargetMode="External"/><Relationship Id="rId57" Type="http://schemas.openxmlformats.org/officeDocument/2006/relationships/hyperlink" Target="https://www.terresetpierresdazur.com/castellaras" TargetMode="External"/><Relationship Id="rId106" Type="http://schemas.openxmlformats.org/officeDocument/2006/relationships/hyperlink" Target="https://www.visorando.com/randonnee-le-mont-lachens/" TargetMode="External"/><Relationship Id="rId127" Type="http://schemas.openxmlformats.org/officeDocument/2006/relationships/hyperlink" Target="https://www.visorando.com/randonnee-/32141414" TargetMode="External"/><Relationship Id="rId10" Type="http://schemas.openxmlformats.org/officeDocument/2006/relationships/hyperlink" Target="https://randoxygene.departement06.fr/littoral/tour-du-cap-d-antibes-9360.html" TargetMode="External"/><Relationship Id="rId31" Type="http://schemas.openxmlformats.org/officeDocument/2006/relationships/hyperlink" Target="https://randoxygene.departement06.fr/pays-nicois/circuit-de-lourquiere-9299.html" TargetMode="External"/><Relationship Id="rId52" Type="http://schemas.openxmlformats.org/officeDocument/2006/relationships/hyperlink" Target="https://randoxygene.departement06.fr/pays-grassois/val-de-siagne-9311.html" TargetMode="External"/><Relationship Id="rId73" Type="http://schemas.openxmlformats.org/officeDocument/2006/relationships/hyperlink" Target="https://mercantour.info/topo/montagne-thiey-canaux.html" TargetMode="External"/><Relationship Id="rId78" Type="http://schemas.openxmlformats.org/officeDocument/2006/relationships/hyperlink" Target="https://mercantour.info/topo/marsaou-suvieres.html" TargetMode="External"/><Relationship Id="rId94" Type="http://schemas.openxmlformats.org/officeDocument/2006/relationships/hyperlink" Target="https://randoxygene.departement06.fr/bevera-paillon/crete-du-ferion-9386.html" TargetMode="External"/><Relationship Id="rId99" Type="http://schemas.openxmlformats.org/officeDocument/2006/relationships/hyperlink" Target="https://randoxygene.departement06.fr/haute-vesubie/col-de-cerise-9205.html" TargetMode="External"/><Relationship Id="rId101" Type="http://schemas.openxmlformats.org/officeDocument/2006/relationships/hyperlink" Target="https://www.deparlemonde.com/randonn%C3%A9es-dans-les-alpes-maritimes/france/liste-randonn%C3%A9es-haute-v%C3%A9subie/vacherie-du-cavalet/" TargetMode="External"/><Relationship Id="rId122" Type="http://schemas.openxmlformats.org/officeDocument/2006/relationships/hyperlink" Target="https://www.visorando.com/randonnee-2023-01-06-lac-de-meaulx-st-paul-en-fore/" TargetMode="External"/><Relationship Id="rId143" Type="http://schemas.openxmlformats.org/officeDocument/2006/relationships/hyperlink" Target="https://www.altituderando.com/Lac-Negre-2354m" TargetMode="External"/><Relationship Id="rId148" Type="http://schemas.openxmlformats.org/officeDocument/2006/relationships/hyperlink" Target="https://www.visorando.com/randonnee-clue-et-village-d-amen-au-depart-du-pont/" TargetMode="External"/><Relationship Id="rId164" Type="http://schemas.openxmlformats.org/officeDocument/2006/relationships/hyperlink" Target="https://www.toujoursplushaut06.fr/3D/2)-Adrech-de-Pouis,-Colle-Martine,-Point-d%27Areno,-Collet-de-Pater-Noster,-Saint-Valentin-depuis-Coursegoules-(la-Garussi%C3%A8re)&amp;5f293661ce0879c62192294c" TargetMode="External"/><Relationship Id="rId169" Type="http://schemas.openxmlformats.org/officeDocument/2006/relationships/hyperlink" Target="http://draillescantoun.canalblog.com/archives/2008/07/06/9822849.html" TargetMode="External"/><Relationship Id="rId4" Type="http://schemas.openxmlformats.org/officeDocument/2006/relationships/hyperlink" Target="https://randoxygene.departement06.fr/pays-vencois/plan-des-noves-9303.html" TargetMode="External"/><Relationship Id="rId9" Type="http://schemas.openxmlformats.org/officeDocument/2006/relationships/hyperlink" Target="https://randoxygene.departement06.fr/pays-nicois/circuit-de-lourquiere-9299.html" TargetMode="External"/><Relationship Id="rId180" Type="http://schemas.openxmlformats.org/officeDocument/2006/relationships/vmlDrawing" Target="../drawings/vmlDrawing1.vml"/><Relationship Id="rId26" Type="http://schemas.openxmlformats.org/officeDocument/2006/relationships/hyperlink" Target="https://randoxygene.departement06.fr/esteron/gorges-de-l-esteron-9111.html" TargetMode="External"/><Relationship Id="rId47" Type="http://schemas.openxmlformats.org/officeDocument/2006/relationships/hyperlink" Target="https://randoxygene.departement06.fr/littoral/ile-sainte-marguerite-9365.html" TargetMode="External"/><Relationship Id="rId68" Type="http://schemas.openxmlformats.org/officeDocument/2006/relationships/hyperlink" Target="https://www.terresetpierresdazur.com/tourrettes" TargetMode="External"/><Relationship Id="rId89" Type="http://schemas.openxmlformats.org/officeDocument/2006/relationships/hyperlink" Target="https://www.terresetpierresdazur.com/mouton-d-anou" TargetMode="External"/><Relationship Id="rId112" Type="http://schemas.openxmlformats.org/officeDocument/2006/relationships/hyperlink" Target="https://www.altituderando.com/Mont-Cima-878m-Croix-de-Cuor-744m-Vieil-Aspremont-816m" TargetMode="External"/><Relationship Id="rId133" Type="http://schemas.openxmlformats.org/officeDocument/2006/relationships/hyperlink" Target="https://www.deparlemonde.com/randonn%C3%A9es-dans-les-alpes-maritimes/plateau-de-cavillore/rocca-sparvi%C3%A8ra-depuis-l-engarvin/" TargetMode="External"/><Relationship Id="rId154" Type="http://schemas.openxmlformats.org/officeDocument/2006/relationships/hyperlink" Target="https://vttour.fr/topos/2829" TargetMode="External"/><Relationship Id="rId175" Type="http://schemas.openxmlformats.org/officeDocument/2006/relationships/hyperlink" Target="https://www.alltrails.com/fr/randonnee/france/alpes-maritimes/l-audibergue-vallon-de-la-gorge-bertrand" TargetMode="External"/><Relationship Id="rId16" Type="http://schemas.openxmlformats.org/officeDocument/2006/relationships/hyperlink" Target="https://randoxygene.departement06.fr/haute-vesubie/col-de-cerise-9205.html" TargetMode="External"/><Relationship Id="rId37" Type="http://schemas.openxmlformats.org/officeDocument/2006/relationships/hyperlink" Target="https://randoxygene.departement06.fr/littoral/tour-du-mont-boron-9340.html" TargetMode="External"/><Relationship Id="rId58" Type="http://schemas.openxmlformats.org/officeDocument/2006/relationships/hyperlink" Target="https://randoxygene.departement06.fr/esteron-loup/pic-de-l-aiglo-10245.html" TargetMode="External"/><Relationship Id="rId79" Type="http://schemas.openxmlformats.org/officeDocument/2006/relationships/hyperlink" Target="https://www.cirkwi.com/fr/circuit/255999-fort-de-la-revere-depuis-la-turbie" TargetMode="External"/><Relationship Id="rId102" Type="http://schemas.openxmlformats.org/officeDocument/2006/relationships/hyperlink" Target="http://lesjoyeuxrandonneursvallerois.e-monsite.com/blog/le-tour-des-gorges-de-l-artuby.html" TargetMode="External"/><Relationship Id="rId123" Type="http://schemas.openxmlformats.org/officeDocument/2006/relationships/hyperlink" Target="https://www.visorando.com/randonnee-/30589359" TargetMode="External"/><Relationship Id="rId144" Type="http://schemas.openxmlformats.org/officeDocument/2006/relationships/hyperlink" Target="https://randoxygene.departement06.fr/haute-vesubie/col-de-cerise-9205.html" TargetMode="External"/><Relationship Id="rId90" Type="http://schemas.openxmlformats.org/officeDocument/2006/relationships/hyperlink" Target="http://pataugas-83.eklablog.com/le-pic-de-la-gardiette-a119638206" TargetMode="External"/><Relationship Id="rId165" Type="http://schemas.openxmlformats.org/officeDocument/2006/relationships/hyperlink" Target="https://randoxygene.departement06.fr/haut-var/gorges-de-daluis-9049.html" TargetMode="External"/><Relationship Id="rId27" Type="http://schemas.openxmlformats.org/officeDocument/2006/relationships/hyperlink" Target="https://randoxygene.departement06.fr/siagne-loup/plateau-de-calern-9079.html" TargetMode="External"/><Relationship Id="rId48" Type="http://schemas.openxmlformats.org/officeDocument/2006/relationships/hyperlink" Target="https://www.terresetpierresdazur.com/agay" TargetMode="External"/><Relationship Id="rId69" Type="http://schemas.openxmlformats.org/officeDocument/2006/relationships/hyperlink" Target="https://randoxygene.departement06.fr/haut-var/gorges-de-daluis-9049.html" TargetMode="External"/><Relationship Id="rId113" Type="http://schemas.openxmlformats.org/officeDocument/2006/relationships/hyperlink" Target="http://www.limonta-caladenissa.org/2016/06/col-de-theoule-n-d-d-afrique-pointe-de-l-aiguille.html" TargetMode="External"/><Relationship Id="rId134" Type="http://schemas.openxmlformats.org/officeDocument/2006/relationships/hyperlink" Target="https://mercantour.info/topo/traversee_esterel.html" TargetMode="External"/><Relationship Id="rId80" Type="http://schemas.openxmlformats.org/officeDocument/2006/relationships/hyperlink" Target="https://www.toujoursplushaut06.fr/3)_Rocher_des_Monges" TargetMode="External"/><Relationship Id="rId155" Type="http://schemas.openxmlformats.org/officeDocument/2006/relationships/hyperlink" Target="https://altiplus.o2switch.net/la-cuve-de-lautre-ville-17-decembre-2017/" TargetMode="External"/><Relationship Id="rId176" Type="http://schemas.openxmlformats.org/officeDocument/2006/relationships/hyperlink" Target="https://www.visorando.com/randonnee-les-cluots/" TargetMode="External"/><Relationship Id="rId17" Type="http://schemas.openxmlformats.org/officeDocument/2006/relationships/hyperlink" Target="https://randoxygene.departement06.fr/haut-var/cime-de-l-aspre-9056.html" TargetMode="External"/><Relationship Id="rId38" Type="http://schemas.openxmlformats.org/officeDocument/2006/relationships/hyperlink" Target="https://randoxygene.departement06.fr/littoral/tour-du-cap-ferrat-9335.html" TargetMode="External"/><Relationship Id="rId59" Type="http://schemas.openxmlformats.org/officeDocument/2006/relationships/hyperlink" Target="https://www.sitytrail.com/fr/trails/1100013-pegomas--pegomas-mimosas/" TargetMode="External"/><Relationship Id="rId103" Type="http://schemas.openxmlformats.org/officeDocument/2006/relationships/hyperlink" Target="https://randoxygene.departement06.fr/haute-tinee-2/tour-du-lausfer-9112.html" TargetMode="External"/><Relationship Id="rId124" Type="http://schemas.openxmlformats.org/officeDocument/2006/relationships/hyperlink" Target="https://www.visorando.com/randonnee-/29886446" TargetMode="External"/><Relationship Id="rId70" Type="http://schemas.openxmlformats.org/officeDocument/2006/relationships/hyperlink" Target="https://fr-fr.gps-viewer.com/tracks/ew44/2021-09-10-Pointe-Chavanette-1753m-et-Brec-d-Ilonse-1738m/" TargetMode="External"/><Relationship Id="rId91" Type="http://schemas.openxmlformats.org/officeDocument/2006/relationships/hyperlink" Target="https://www.visorando.com/randonnee-plateau-de-monseguise/" TargetMode="External"/><Relationship Id="rId145" Type="http://schemas.openxmlformats.org/officeDocument/2006/relationships/hyperlink" Target="https://www.deparlemonde.com/randonn%C3%A9es-dans-les-alpes-maritimes/pas-du-loup-isola-2000/" TargetMode="External"/><Relationship Id="rId166" Type="http://schemas.openxmlformats.org/officeDocument/2006/relationships/hyperlink" Target="https://randoxygene.departement06.fr/vesubie/brec-dutelle" TargetMode="External"/><Relationship Id="rId1" Type="http://schemas.openxmlformats.org/officeDocument/2006/relationships/hyperlink" Target="https://randoxygene.departement06.fr/vesubie/mine-de-l-eguisse-9374.html" TargetMode="External"/><Relationship Id="rId28" Type="http://schemas.openxmlformats.org/officeDocument/2006/relationships/hyperlink" Target="https://randoxygene.departement06.fr/pays-cannois/crete-des-grues-9325.html" TargetMode="External"/><Relationship Id="rId49" Type="http://schemas.openxmlformats.org/officeDocument/2006/relationships/hyperlink" Target="http://www.altisud.com/randonnees/france-rando/alpes-maritimes-06/lauvet-d-ilonse-randonnee__i_4mxvna1v1fae__al_detail-randonnee.html" TargetMode="External"/><Relationship Id="rId114" Type="http://schemas.openxmlformats.org/officeDocument/2006/relationships/hyperlink" Target="https://randoxygene.departement06.fr/siagne-loup-7-nouvelles-randonnees/plateau-de-calern-9079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8986-A1E3-4DDB-A7B4-7D6DB4AE3B8D}">
  <dimension ref="A1:U829"/>
  <sheetViews>
    <sheetView tabSelected="1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4" sqref="E4"/>
    </sheetView>
  </sheetViews>
  <sheetFormatPr baseColWidth="10" defaultColWidth="11.41015625" defaultRowHeight="12.7" x14ac:dyDescent="0.5"/>
  <cols>
    <col min="1" max="1" width="4.703125" style="24" hidden="1" customWidth="1"/>
    <col min="2" max="2" width="5.87890625" style="24" hidden="1" customWidth="1"/>
    <col min="3" max="3" width="6.703125" style="24" customWidth="1"/>
    <col min="4" max="4" width="11.703125" style="24" customWidth="1"/>
    <col min="5" max="5" width="59.703125" style="24" customWidth="1"/>
    <col min="6" max="6" width="9.1171875" style="24" customWidth="1"/>
    <col min="7" max="7" width="7.703125" style="24" customWidth="1"/>
    <col min="8" max="8" width="11.29296875" style="24" customWidth="1"/>
    <col min="9" max="9" width="12.1171875" style="24" bestFit="1" customWidth="1"/>
    <col min="10" max="10" width="75.703125" style="48" hidden="1" customWidth="1"/>
    <col min="11" max="11" width="10.703125" style="24" hidden="1" customWidth="1"/>
    <col min="12" max="16384" width="11.41015625" style="48"/>
  </cols>
  <sheetData>
    <row r="1" spans="1:11" ht="25.35" x14ac:dyDescent="0.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16" t="s">
        <v>9</v>
      </c>
      <c r="K1" s="4" t="s">
        <v>10</v>
      </c>
    </row>
    <row r="2" spans="1:11" x14ac:dyDescent="0.4">
      <c r="A2" s="186"/>
      <c r="B2" s="186"/>
      <c r="C2" s="186"/>
      <c r="D2" s="183"/>
      <c r="E2" s="186"/>
      <c r="F2" s="186"/>
      <c r="G2" s="186"/>
      <c r="H2" s="186"/>
      <c r="I2" s="186"/>
      <c r="J2" s="217"/>
      <c r="K2" s="192"/>
    </row>
    <row r="3" spans="1:11" ht="13" thickBot="1" x14ac:dyDescent="0.45">
      <c r="A3" s="186"/>
      <c r="B3" s="186"/>
      <c r="C3" s="215"/>
      <c r="D3" s="216"/>
      <c r="E3" s="215"/>
      <c r="F3" s="215"/>
      <c r="G3" s="215"/>
      <c r="H3" s="215"/>
      <c r="I3" s="215"/>
      <c r="J3" s="219"/>
      <c r="K3" s="192"/>
    </row>
    <row r="4" spans="1:11" x14ac:dyDescent="0.4">
      <c r="A4" s="186"/>
      <c r="B4" s="186"/>
      <c r="C4" s="186"/>
      <c r="D4" s="183">
        <v>45926</v>
      </c>
      <c r="E4" s="186" t="s">
        <v>969</v>
      </c>
      <c r="F4" s="186">
        <v>450</v>
      </c>
      <c r="G4" s="186">
        <v>14</v>
      </c>
      <c r="H4" s="186"/>
      <c r="I4" s="186"/>
      <c r="J4" s="219"/>
      <c r="K4" s="192"/>
    </row>
    <row r="5" spans="1:11" x14ac:dyDescent="0.4">
      <c r="A5" s="186"/>
      <c r="B5" s="186"/>
      <c r="C5" s="186"/>
      <c r="D5" s="183">
        <v>45919</v>
      </c>
      <c r="E5" s="186" t="s">
        <v>967</v>
      </c>
      <c r="F5" s="186">
        <v>520</v>
      </c>
      <c r="G5" s="186">
        <v>7.8</v>
      </c>
      <c r="H5" s="186"/>
      <c r="I5" s="186" t="s">
        <v>968</v>
      </c>
      <c r="J5" s="219"/>
      <c r="K5" s="192"/>
    </row>
    <row r="6" spans="1:11" ht="13" thickBot="1" x14ac:dyDescent="0.45">
      <c r="A6" s="186"/>
      <c r="B6" s="186"/>
      <c r="C6" s="215"/>
      <c r="D6" s="216">
        <v>45912</v>
      </c>
      <c r="E6" s="215" t="s">
        <v>965</v>
      </c>
      <c r="F6" s="215">
        <v>560</v>
      </c>
      <c r="G6" s="215">
        <v>11.6</v>
      </c>
      <c r="H6" s="215"/>
      <c r="I6" s="215"/>
      <c r="J6" s="219"/>
      <c r="K6" s="192"/>
    </row>
    <row r="7" spans="1:11" ht="13" thickBot="1" x14ac:dyDescent="0.45">
      <c r="A7" s="186"/>
      <c r="B7" s="186"/>
      <c r="C7" s="215"/>
      <c r="D7" s="216">
        <v>45898</v>
      </c>
      <c r="E7" s="215" t="s">
        <v>966</v>
      </c>
      <c r="F7" s="215">
        <v>670</v>
      </c>
      <c r="G7" s="215">
        <v>10.5</v>
      </c>
      <c r="H7" s="215"/>
      <c r="I7" s="215"/>
      <c r="J7" s="219"/>
      <c r="K7" s="192"/>
    </row>
    <row r="8" spans="1:11" x14ac:dyDescent="0.4">
      <c r="A8" s="186">
        <v>27</v>
      </c>
      <c r="B8" s="186">
        <v>6</v>
      </c>
      <c r="C8" s="186">
        <v>2025</v>
      </c>
      <c r="D8" s="183">
        <v>45835</v>
      </c>
      <c r="E8" s="186" t="s">
        <v>11</v>
      </c>
      <c r="F8" s="186">
        <v>770</v>
      </c>
      <c r="G8" s="186">
        <v>15</v>
      </c>
      <c r="H8" s="186">
        <v>176</v>
      </c>
      <c r="I8" s="186"/>
      <c r="J8" s="191"/>
      <c r="K8" s="192"/>
    </row>
    <row r="9" spans="1:11" x14ac:dyDescent="0.4">
      <c r="A9" s="215">
        <v>6</v>
      </c>
      <c r="B9" s="215">
        <v>6</v>
      </c>
      <c r="C9" s="215">
        <v>2025</v>
      </c>
      <c r="D9" s="216">
        <v>45814</v>
      </c>
      <c r="E9" s="215" t="s">
        <v>12</v>
      </c>
      <c r="F9" s="215">
        <v>760</v>
      </c>
      <c r="G9" s="215">
        <v>15</v>
      </c>
      <c r="H9" s="215">
        <v>200</v>
      </c>
      <c r="I9" s="215"/>
      <c r="J9" s="218"/>
      <c r="K9" s="192"/>
    </row>
    <row r="10" spans="1:11" x14ac:dyDescent="0.4">
      <c r="A10" s="186">
        <v>30</v>
      </c>
      <c r="B10" s="186">
        <v>5</v>
      </c>
      <c r="C10" s="186">
        <v>2025</v>
      </c>
      <c r="D10" s="183">
        <v>45807</v>
      </c>
      <c r="E10" s="186" t="s">
        <v>13</v>
      </c>
      <c r="F10" s="186">
        <v>615</v>
      </c>
      <c r="G10" s="186">
        <v>12</v>
      </c>
      <c r="H10" s="186">
        <v>140</v>
      </c>
      <c r="I10" s="186"/>
      <c r="J10" s="191"/>
      <c r="K10" s="192"/>
    </row>
    <row r="11" spans="1:11" ht="25.35" x14ac:dyDescent="0.4">
      <c r="A11" s="186">
        <v>23</v>
      </c>
      <c r="B11" s="186">
        <v>5</v>
      </c>
      <c r="C11" s="186">
        <v>2025</v>
      </c>
      <c r="D11" s="183">
        <v>45800</v>
      </c>
      <c r="E11" s="186" t="s">
        <v>14</v>
      </c>
      <c r="F11" s="186">
        <v>510</v>
      </c>
      <c r="G11" s="186">
        <v>13.7</v>
      </c>
      <c r="H11" s="186">
        <v>76</v>
      </c>
      <c r="I11" s="186"/>
      <c r="J11" s="191"/>
      <c r="K11" s="192"/>
    </row>
    <row r="12" spans="1:11" x14ac:dyDescent="0.4">
      <c r="A12" s="186">
        <v>16</v>
      </c>
      <c r="B12" s="186">
        <v>5</v>
      </c>
      <c r="C12" s="186">
        <v>2025</v>
      </c>
      <c r="D12" s="183">
        <v>45854</v>
      </c>
      <c r="E12" s="186" t="s">
        <v>15</v>
      </c>
      <c r="F12" s="186">
        <v>588</v>
      </c>
      <c r="G12" s="186">
        <v>14</v>
      </c>
      <c r="H12" s="186">
        <v>54</v>
      </c>
      <c r="I12" s="186"/>
      <c r="J12" s="191"/>
      <c r="K12" s="192"/>
    </row>
    <row r="13" spans="1:11" x14ac:dyDescent="0.4">
      <c r="A13" s="186">
        <v>9</v>
      </c>
      <c r="B13" s="186">
        <v>5</v>
      </c>
      <c r="C13" s="186">
        <v>2025</v>
      </c>
      <c r="D13" s="183">
        <v>45786</v>
      </c>
      <c r="E13" s="186" t="s">
        <v>16</v>
      </c>
      <c r="F13" s="214">
        <v>420</v>
      </c>
      <c r="G13" s="186">
        <v>12</v>
      </c>
      <c r="H13" s="186">
        <v>80</v>
      </c>
      <c r="I13" s="186"/>
      <c r="J13" s="191"/>
      <c r="K13" s="192"/>
    </row>
    <row r="14" spans="1:11" x14ac:dyDescent="0.4">
      <c r="A14" s="186">
        <v>9</v>
      </c>
      <c r="B14" s="186">
        <v>5</v>
      </c>
      <c r="C14" s="186">
        <v>2025</v>
      </c>
      <c r="D14" s="183">
        <v>45786</v>
      </c>
      <c r="E14" s="186" t="s">
        <v>17</v>
      </c>
      <c r="F14" s="186">
        <v>720</v>
      </c>
      <c r="G14" s="186">
        <v>17</v>
      </c>
      <c r="H14" s="186">
        <v>56</v>
      </c>
      <c r="I14" s="186"/>
      <c r="J14" s="191"/>
      <c r="K14" s="192"/>
    </row>
    <row r="15" spans="1:11" x14ac:dyDescent="0.4">
      <c r="A15" s="186">
        <v>2</v>
      </c>
      <c r="B15" s="186">
        <v>5</v>
      </c>
      <c r="C15" s="186">
        <v>2025</v>
      </c>
      <c r="D15" s="183">
        <v>45779</v>
      </c>
      <c r="E15" s="186" t="s">
        <v>18</v>
      </c>
      <c r="F15" s="186">
        <v>500</v>
      </c>
      <c r="G15" s="186">
        <v>11</v>
      </c>
      <c r="H15" s="186">
        <v>62</v>
      </c>
      <c r="I15" s="186"/>
      <c r="J15" s="191"/>
      <c r="K15" s="192"/>
    </row>
    <row r="16" spans="1:11" x14ac:dyDescent="0.4">
      <c r="A16" s="215">
        <v>2</v>
      </c>
      <c r="B16" s="215">
        <v>5</v>
      </c>
      <c r="C16" s="215">
        <v>2025</v>
      </c>
      <c r="D16" s="216">
        <v>45779</v>
      </c>
      <c r="E16" s="215" t="s">
        <v>19</v>
      </c>
      <c r="F16" s="215">
        <v>998</v>
      </c>
      <c r="G16" s="215">
        <v>14.7</v>
      </c>
      <c r="H16" s="215">
        <v>131</v>
      </c>
      <c r="I16" s="215"/>
      <c r="J16" s="218"/>
      <c r="K16" s="192"/>
    </row>
    <row r="17" spans="1:11" x14ac:dyDescent="0.4">
      <c r="A17" s="186">
        <v>25</v>
      </c>
      <c r="B17" s="186">
        <v>4</v>
      </c>
      <c r="C17" s="186">
        <v>2025</v>
      </c>
      <c r="D17" s="183">
        <v>45772</v>
      </c>
      <c r="E17" s="186" t="s">
        <v>20</v>
      </c>
      <c r="F17" s="186">
        <v>550</v>
      </c>
      <c r="G17" s="186">
        <v>13</v>
      </c>
      <c r="H17" s="186">
        <v>160</v>
      </c>
      <c r="I17" s="186"/>
      <c r="J17" s="191" t="s">
        <v>21</v>
      </c>
      <c r="K17" s="192"/>
    </row>
    <row r="18" spans="1:11" x14ac:dyDescent="0.4">
      <c r="A18" s="186">
        <v>18</v>
      </c>
      <c r="B18" s="186">
        <v>4</v>
      </c>
      <c r="C18" s="186">
        <v>2025</v>
      </c>
      <c r="D18" s="183">
        <v>45765</v>
      </c>
      <c r="E18" s="186" t="s">
        <v>22</v>
      </c>
      <c r="F18" s="186">
        <v>470</v>
      </c>
      <c r="G18" s="186">
        <v>10</v>
      </c>
      <c r="H18" s="186">
        <v>76</v>
      </c>
      <c r="I18" s="186"/>
      <c r="J18" s="191" t="s">
        <v>21</v>
      </c>
      <c r="K18" s="192"/>
    </row>
    <row r="19" spans="1:11" x14ac:dyDescent="0.4">
      <c r="A19" s="186">
        <v>11</v>
      </c>
      <c r="B19" s="186">
        <v>4</v>
      </c>
      <c r="C19" s="186">
        <v>2025</v>
      </c>
      <c r="D19" s="183">
        <v>45758</v>
      </c>
      <c r="E19" s="186" t="s">
        <v>23</v>
      </c>
      <c r="F19" s="186">
        <v>300</v>
      </c>
      <c r="G19" s="186">
        <v>11</v>
      </c>
      <c r="H19" s="186">
        <v>80</v>
      </c>
      <c r="I19" s="186"/>
      <c r="J19" s="191" t="s">
        <v>21</v>
      </c>
      <c r="K19" s="192"/>
    </row>
    <row r="20" spans="1:11" x14ac:dyDescent="0.4">
      <c r="A20" s="186">
        <v>11</v>
      </c>
      <c r="B20" s="186">
        <v>4</v>
      </c>
      <c r="C20" s="186">
        <v>2025</v>
      </c>
      <c r="D20" s="183">
        <v>45758</v>
      </c>
      <c r="E20" s="186" t="s">
        <v>24</v>
      </c>
      <c r="F20" s="186">
        <v>770</v>
      </c>
      <c r="G20" s="186">
        <v>11.2</v>
      </c>
      <c r="H20" s="186">
        <v>100</v>
      </c>
      <c r="I20" s="186"/>
      <c r="J20" s="191" t="s">
        <v>21</v>
      </c>
      <c r="K20" s="192"/>
    </row>
    <row r="21" spans="1:11" x14ac:dyDescent="0.4">
      <c r="A21" s="186">
        <v>4</v>
      </c>
      <c r="B21" s="186">
        <v>4</v>
      </c>
      <c r="C21" s="186">
        <v>2025</v>
      </c>
      <c r="D21" s="183">
        <v>45751</v>
      </c>
      <c r="E21" s="186" t="s">
        <v>25</v>
      </c>
      <c r="F21" s="186">
        <v>300</v>
      </c>
      <c r="G21" s="186">
        <v>11</v>
      </c>
      <c r="H21" s="186">
        <v>30</v>
      </c>
      <c r="I21" s="186"/>
      <c r="J21" s="191" t="s">
        <v>21</v>
      </c>
      <c r="K21" s="192"/>
    </row>
    <row r="22" spans="1:11" ht="25.35" x14ac:dyDescent="0.4">
      <c r="A22" s="215">
        <v>4</v>
      </c>
      <c r="B22" s="215">
        <v>4</v>
      </c>
      <c r="C22" s="215">
        <v>2025</v>
      </c>
      <c r="D22" s="216">
        <v>45751</v>
      </c>
      <c r="E22" s="215" t="s">
        <v>26</v>
      </c>
      <c r="F22" s="215">
        <v>740</v>
      </c>
      <c r="G22" s="215">
        <v>11</v>
      </c>
      <c r="H22" s="215">
        <v>168</v>
      </c>
      <c r="I22" s="215"/>
      <c r="J22" s="218" t="s">
        <v>21</v>
      </c>
      <c r="K22" s="192"/>
    </row>
    <row r="23" spans="1:11" x14ac:dyDescent="0.4">
      <c r="A23" s="186">
        <v>28</v>
      </c>
      <c r="B23" s="186">
        <v>3</v>
      </c>
      <c r="C23" s="186">
        <v>2025</v>
      </c>
      <c r="D23" s="183">
        <v>45744</v>
      </c>
      <c r="E23" s="186" t="s">
        <v>27</v>
      </c>
      <c r="F23" s="186">
        <v>320</v>
      </c>
      <c r="G23" s="186">
        <v>11</v>
      </c>
      <c r="H23" s="186">
        <v>60</v>
      </c>
      <c r="I23" s="186"/>
      <c r="J23" s="191" t="s">
        <v>21</v>
      </c>
      <c r="K23" s="192"/>
    </row>
    <row r="24" spans="1:11" x14ac:dyDescent="0.4">
      <c r="A24" s="186">
        <v>28</v>
      </c>
      <c r="B24" s="186">
        <v>3</v>
      </c>
      <c r="C24" s="186">
        <v>2025</v>
      </c>
      <c r="D24" s="183">
        <v>45744</v>
      </c>
      <c r="E24" s="186" t="s">
        <v>28</v>
      </c>
      <c r="F24" s="186">
        <v>620</v>
      </c>
      <c r="G24" s="186">
        <v>12.8</v>
      </c>
      <c r="H24" s="186">
        <v>88</v>
      </c>
      <c r="I24" s="186"/>
      <c r="J24" s="191" t="s">
        <v>21</v>
      </c>
      <c r="K24" s="192"/>
    </row>
    <row r="25" spans="1:11" x14ac:dyDescent="0.4">
      <c r="A25" s="186">
        <v>21</v>
      </c>
      <c r="B25" s="186">
        <v>3</v>
      </c>
      <c r="C25" s="186">
        <v>2025</v>
      </c>
      <c r="D25" s="183">
        <v>45737</v>
      </c>
      <c r="E25" s="186" t="s">
        <v>29</v>
      </c>
      <c r="F25" s="186">
        <v>550</v>
      </c>
      <c r="G25" s="186">
        <v>13.2</v>
      </c>
      <c r="H25" s="186"/>
      <c r="I25" s="186"/>
      <c r="J25" s="191" t="s">
        <v>21</v>
      </c>
      <c r="K25" s="192"/>
    </row>
    <row r="26" spans="1:11" x14ac:dyDescent="0.4">
      <c r="A26" s="215">
        <v>7</v>
      </c>
      <c r="B26" s="215">
        <v>3</v>
      </c>
      <c r="C26" s="215">
        <v>2025</v>
      </c>
      <c r="D26" s="216">
        <v>45723</v>
      </c>
      <c r="E26" s="215" t="s">
        <v>30</v>
      </c>
      <c r="F26" s="215">
        <v>700</v>
      </c>
      <c r="G26" s="215">
        <v>10.5</v>
      </c>
      <c r="H26" s="215">
        <v>150</v>
      </c>
      <c r="I26" s="215"/>
      <c r="J26" s="218" t="s">
        <v>21</v>
      </c>
      <c r="K26" s="192"/>
    </row>
    <row r="27" spans="1:11" x14ac:dyDescent="0.4">
      <c r="A27" s="186">
        <v>28</v>
      </c>
      <c r="B27" s="186">
        <v>2</v>
      </c>
      <c r="C27" s="186">
        <v>2025</v>
      </c>
      <c r="D27" s="183">
        <v>45716</v>
      </c>
      <c r="E27" s="186" t="s">
        <v>31</v>
      </c>
      <c r="F27" s="186">
        <v>460</v>
      </c>
      <c r="G27" s="186">
        <v>15</v>
      </c>
      <c r="H27" s="186">
        <v>80</v>
      </c>
      <c r="I27" s="186"/>
      <c r="J27" s="191" t="s">
        <v>21</v>
      </c>
      <c r="K27" s="192"/>
    </row>
    <row r="28" spans="1:11" ht="25.35" x14ac:dyDescent="0.4">
      <c r="A28" s="186">
        <v>21</v>
      </c>
      <c r="B28" s="186">
        <v>2</v>
      </c>
      <c r="C28" s="186">
        <v>2025</v>
      </c>
      <c r="D28" s="183">
        <v>45709</v>
      </c>
      <c r="E28" s="186" t="s">
        <v>32</v>
      </c>
      <c r="F28" s="186">
        <v>600</v>
      </c>
      <c r="G28" s="186">
        <v>11.3</v>
      </c>
      <c r="H28" s="186">
        <v>45</v>
      </c>
      <c r="I28" s="186"/>
      <c r="J28" s="191" t="s">
        <v>21</v>
      </c>
      <c r="K28" s="192"/>
    </row>
    <row r="29" spans="1:11" x14ac:dyDescent="0.4">
      <c r="A29" s="186">
        <v>14</v>
      </c>
      <c r="B29" s="186">
        <v>2</v>
      </c>
      <c r="C29" s="186">
        <v>2025</v>
      </c>
      <c r="D29" s="183">
        <v>45702</v>
      </c>
      <c r="E29" s="186" t="s">
        <v>33</v>
      </c>
      <c r="F29" s="186">
        <v>720</v>
      </c>
      <c r="G29" s="186">
        <v>14</v>
      </c>
      <c r="H29" s="186">
        <v>70</v>
      </c>
      <c r="I29" s="186"/>
      <c r="J29" s="191" t="s">
        <v>21</v>
      </c>
      <c r="K29" s="192"/>
    </row>
    <row r="30" spans="1:11" x14ac:dyDescent="0.4">
      <c r="A30" s="215">
        <v>7</v>
      </c>
      <c r="B30" s="215">
        <v>2</v>
      </c>
      <c r="C30" s="215">
        <v>2025</v>
      </c>
      <c r="D30" s="216">
        <v>45695</v>
      </c>
      <c r="E30" s="215" t="s">
        <v>34</v>
      </c>
      <c r="F30" s="215">
        <v>490</v>
      </c>
      <c r="G30" s="215">
        <v>13.5</v>
      </c>
      <c r="H30" s="215">
        <v>50</v>
      </c>
      <c r="I30" s="215"/>
      <c r="J30" s="218" t="s">
        <v>21</v>
      </c>
      <c r="K30" s="192"/>
    </row>
    <row r="31" spans="1:11" x14ac:dyDescent="0.4">
      <c r="A31" s="186">
        <v>24</v>
      </c>
      <c r="B31" s="186">
        <v>1</v>
      </c>
      <c r="C31" s="186">
        <v>2025</v>
      </c>
      <c r="D31" s="183">
        <v>45681</v>
      </c>
      <c r="E31" s="186" t="s">
        <v>35</v>
      </c>
      <c r="F31" s="186">
        <v>670</v>
      </c>
      <c r="G31" s="186">
        <v>15.7</v>
      </c>
      <c r="H31" s="186">
        <v>60</v>
      </c>
      <c r="I31" s="186"/>
      <c r="J31" s="191" t="s">
        <v>21</v>
      </c>
      <c r="K31" s="192"/>
    </row>
    <row r="32" spans="1:11" ht="25.35" x14ac:dyDescent="0.4">
      <c r="A32" s="186">
        <v>17</v>
      </c>
      <c r="B32" s="186">
        <v>1</v>
      </c>
      <c r="C32" s="186">
        <v>2025</v>
      </c>
      <c r="D32" s="183">
        <v>45674</v>
      </c>
      <c r="E32" s="186" t="s">
        <v>36</v>
      </c>
      <c r="F32" s="186">
        <v>295</v>
      </c>
      <c r="G32" s="186">
        <v>12.5</v>
      </c>
      <c r="H32" s="186">
        <v>108</v>
      </c>
      <c r="I32" s="186"/>
      <c r="J32" s="191" t="s">
        <v>21</v>
      </c>
      <c r="K32" s="192"/>
    </row>
    <row r="33" spans="1:21" x14ac:dyDescent="0.4">
      <c r="A33" s="215">
        <v>10</v>
      </c>
      <c r="B33" s="215">
        <v>1</v>
      </c>
      <c r="C33" s="215">
        <v>2025</v>
      </c>
      <c r="D33" s="216">
        <v>45667</v>
      </c>
      <c r="E33" s="215" t="s">
        <v>37</v>
      </c>
      <c r="F33" s="215">
        <v>580</v>
      </c>
      <c r="G33" s="215">
        <v>12</v>
      </c>
      <c r="H33" s="215">
        <v>54</v>
      </c>
      <c r="I33" s="215"/>
      <c r="J33" s="218" t="s">
        <v>21</v>
      </c>
      <c r="K33" s="192"/>
    </row>
    <row r="34" spans="1:21" x14ac:dyDescent="0.4">
      <c r="A34" s="186">
        <v>20</v>
      </c>
      <c r="B34" s="186">
        <v>12</v>
      </c>
      <c r="C34" s="186">
        <v>2024</v>
      </c>
      <c r="D34" s="183">
        <v>45646</v>
      </c>
      <c r="E34" s="186" t="s">
        <v>38</v>
      </c>
      <c r="F34" s="214">
        <v>450</v>
      </c>
      <c r="G34" s="186">
        <v>11</v>
      </c>
      <c r="H34" s="186">
        <v>80</v>
      </c>
      <c r="I34" s="186"/>
      <c r="J34" s="191" t="s">
        <v>21</v>
      </c>
      <c r="K34" s="192"/>
    </row>
    <row r="35" spans="1:21" ht="25.35" x14ac:dyDescent="0.4">
      <c r="A35" s="186">
        <v>13</v>
      </c>
      <c r="B35" s="186">
        <v>12</v>
      </c>
      <c r="C35" s="186">
        <v>2024</v>
      </c>
      <c r="D35" s="183">
        <v>45639</v>
      </c>
      <c r="E35" s="186" t="s">
        <v>39</v>
      </c>
      <c r="F35" s="186">
        <v>430</v>
      </c>
      <c r="G35" s="186">
        <v>9</v>
      </c>
      <c r="H35" s="186">
        <v>85</v>
      </c>
      <c r="I35" s="186"/>
      <c r="J35" s="191" t="s">
        <v>21</v>
      </c>
      <c r="K35" s="192"/>
    </row>
    <row r="36" spans="1:21" x14ac:dyDescent="0.4">
      <c r="A36" s="215">
        <v>6</v>
      </c>
      <c r="B36" s="215">
        <v>12</v>
      </c>
      <c r="C36" s="215">
        <v>2024</v>
      </c>
      <c r="D36" s="216">
        <v>45632</v>
      </c>
      <c r="E36" s="215" t="s">
        <v>40</v>
      </c>
      <c r="F36" s="215">
        <v>500</v>
      </c>
      <c r="G36" s="215">
        <v>11.5</v>
      </c>
      <c r="H36" s="215">
        <v>60</v>
      </c>
      <c r="I36" s="215" t="s">
        <v>41</v>
      </c>
      <c r="J36" s="218" t="s">
        <v>21</v>
      </c>
      <c r="K36" s="192"/>
    </row>
    <row r="37" spans="1:21" x14ac:dyDescent="0.4">
      <c r="A37" s="186">
        <v>29</v>
      </c>
      <c r="B37" s="186">
        <v>11</v>
      </c>
      <c r="C37" s="186">
        <v>2024</v>
      </c>
      <c r="D37" s="183">
        <v>45625</v>
      </c>
      <c r="E37" s="186" t="s">
        <v>42</v>
      </c>
      <c r="F37" s="186">
        <v>437</v>
      </c>
      <c r="G37" s="186">
        <v>10</v>
      </c>
      <c r="H37" s="186">
        <v>60</v>
      </c>
      <c r="I37" s="186" t="s">
        <v>41</v>
      </c>
      <c r="J37" s="191" t="s">
        <v>21</v>
      </c>
      <c r="K37" s="192"/>
    </row>
    <row r="38" spans="1:21" x14ac:dyDescent="0.4">
      <c r="A38" s="186">
        <v>29</v>
      </c>
      <c r="B38" s="186">
        <v>11</v>
      </c>
      <c r="C38" s="186">
        <v>2024</v>
      </c>
      <c r="D38" s="183">
        <v>45625</v>
      </c>
      <c r="E38" s="186" t="s">
        <v>43</v>
      </c>
      <c r="F38" s="186">
        <v>800</v>
      </c>
      <c r="G38" s="186">
        <v>12.5</v>
      </c>
      <c r="H38" s="186">
        <v>170</v>
      </c>
      <c r="I38" s="186" t="s">
        <v>44</v>
      </c>
      <c r="J38" s="191" t="s">
        <v>21</v>
      </c>
      <c r="K38" s="192"/>
    </row>
    <row r="39" spans="1:21" x14ac:dyDescent="0.4">
      <c r="A39" s="186">
        <v>22</v>
      </c>
      <c r="B39" s="186">
        <v>11</v>
      </c>
      <c r="C39" s="186">
        <v>2024</v>
      </c>
      <c r="D39" s="183">
        <v>45618</v>
      </c>
      <c r="E39" s="186" t="s">
        <v>45</v>
      </c>
      <c r="F39" s="186">
        <v>364</v>
      </c>
      <c r="G39" s="186">
        <v>11</v>
      </c>
      <c r="H39" s="186">
        <v>80</v>
      </c>
      <c r="I39" s="186" t="s">
        <v>41</v>
      </c>
      <c r="J39" s="191" t="s">
        <v>21</v>
      </c>
      <c r="K39" s="192"/>
    </row>
    <row r="40" spans="1:21" x14ac:dyDescent="0.4">
      <c r="A40" s="186">
        <v>15</v>
      </c>
      <c r="B40" s="186">
        <v>11</v>
      </c>
      <c r="C40" s="186">
        <v>2024</v>
      </c>
      <c r="D40" s="204">
        <v>45611</v>
      </c>
      <c r="E40" s="186" t="s">
        <v>46</v>
      </c>
      <c r="F40" s="186">
        <v>470</v>
      </c>
      <c r="G40" s="186">
        <v>14</v>
      </c>
      <c r="H40" s="186">
        <v>110</v>
      </c>
      <c r="I40" s="186" t="s">
        <v>47</v>
      </c>
      <c r="J40" s="191" t="s">
        <v>21</v>
      </c>
      <c r="K40" s="192"/>
    </row>
    <row r="41" spans="1:21" x14ac:dyDescent="0.4">
      <c r="A41" s="201">
        <v>8</v>
      </c>
      <c r="B41" s="201">
        <v>11</v>
      </c>
      <c r="C41" s="201">
        <v>2024</v>
      </c>
      <c r="D41" s="204">
        <v>45604</v>
      </c>
      <c r="E41" s="201" t="s">
        <v>48</v>
      </c>
      <c r="F41" s="201">
        <v>340</v>
      </c>
      <c r="G41" s="201">
        <v>10</v>
      </c>
      <c r="H41" s="201">
        <v>50</v>
      </c>
      <c r="I41" s="201" t="s">
        <v>41</v>
      </c>
      <c r="J41" s="191" t="s">
        <v>21</v>
      </c>
      <c r="K41" s="192"/>
      <c r="L41" s="193"/>
      <c r="M41" s="193"/>
      <c r="N41" s="193"/>
      <c r="O41" s="193"/>
      <c r="P41" s="193"/>
      <c r="Q41" s="193"/>
      <c r="R41" s="193"/>
      <c r="S41" s="193"/>
      <c r="T41" s="193"/>
      <c r="U41" s="193"/>
    </row>
    <row r="42" spans="1:21" ht="25.35" x14ac:dyDescent="0.4">
      <c r="A42" s="201">
        <v>8</v>
      </c>
      <c r="B42" s="201">
        <v>11</v>
      </c>
      <c r="C42" s="201">
        <v>2024</v>
      </c>
      <c r="D42" s="204">
        <v>45604</v>
      </c>
      <c r="E42" s="201" t="s">
        <v>49</v>
      </c>
      <c r="F42" s="201">
        <v>830</v>
      </c>
      <c r="G42" s="201">
        <v>14</v>
      </c>
      <c r="H42" s="201">
        <v>80</v>
      </c>
      <c r="I42" s="201">
        <v>87</v>
      </c>
      <c r="J42" s="191" t="s">
        <v>21</v>
      </c>
      <c r="K42" s="192"/>
      <c r="L42" s="193"/>
      <c r="M42" s="193"/>
      <c r="N42" s="193"/>
      <c r="O42" s="193"/>
      <c r="P42" s="193"/>
      <c r="Q42" s="193"/>
      <c r="R42" s="193"/>
      <c r="S42" s="193"/>
      <c r="T42" s="193"/>
      <c r="U42" s="193"/>
    </row>
    <row r="43" spans="1:21" ht="43" x14ac:dyDescent="0.5">
      <c r="A43" s="201">
        <v>1</v>
      </c>
      <c r="B43" s="201">
        <v>11</v>
      </c>
      <c r="C43" s="201">
        <v>2024</v>
      </c>
      <c r="D43" s="204">
        <v>45597</v>
      </c>
      <c r="E43" s="201" t="s">
        <v>50</v>
      </c>
      <c r="F43" s="201">
        <v>500</v>
      </c>
      <c r="G43" s="201">
        <v>10</v>
      </c>
      <c r="H43" s="201">
        <v>58</v>
      </c>
      <c r="I43" s="201" t="s">
        <v>47</v>
      </c>
      <c r="J43" s="194" t="s">
        <v>51</v>
      </c>
      <c r="K43" s="192"/>
      <c r="L43" s="193"/>
      <c r="M43" s="193"/>
      <c r="N43" s="193"/>
      <c r="O43" s="193"/>
      <c r="P43" s="193"/>
      <c r="Q43" s="193"/>
      <c r="R43" s="193"/>
      <c r="S43" s="193"/>
      <c r="T43" s="193"/>
      <c r="U43" s="193"/>
    </row>
    <row r="44" spans="1:21" ht="25.35" x14ac:dyDescent="0.4">
      <c r="A44" s="202">
        <v>11</v>
      </c>
      <c r="B44" s="202">
        <v>10</v>
      </c>
      <c r="C44" s="202">
        <v>2024</v>
      </c>
      <c r="D44" s="205">
        <v>45576</v>
      </c>
      <c r="E44" s="202" t="s">
        <v>52</v>
      </c>
      <c r="F44" s="202">
        <v>260</v>
      </c>
      <c r="G44" s="202">
        <v>11</v>
      </c>
      <c r="H44" s="202">
        <v>120</v>
      </c>
      <c r="I44" s="202" t="s">
        <v>41</v>
      </c>
      <c r="J44" s="195" t="s">
        <v>21</v>
      </c>
      <c r="K44" s="192"/>
      <c r="L44" s="193"/>
      <c r="M44" s="193"/>
      <c r="N44" s="193"/>
      <c r="O44" s="193"/>
      <c r="P44" s="193"/>
      <c r="Q44" s="193"/>
      <c r="R44" s="193"/>
      <c r="S44" s="193"/>
      <c r="T44" s="193"/>
      <c r="U44" s="193"/>
    </row>
    <row r="45" spans="1:21" ht="28.7" x14ac:dyDescent="0.5">
      <c r="A45" s="201">
        <v>11</v>
      </c>
      <c r="B45" s="201">
        <v>10</v>
      </c>
      <c r="C45" s="201">
        <v>2024</v>
      </c>
      <c r="D45" s="204">
        <v>45576</v>
      </c>
      <c r="E45" s="203" t="s">
        <v>53</v>
      </c>
      <c r="F45" s="201">
        <v>850</v>
      </c>
      <c r="G45" s="201">
        <v>13.5</v>
      </c>
      <c r="H45" s="201">
        <v>108</v>
      </c>
      <c r="I45" s="201">
        <v>84</v>
      </c>
      <c r="J45" s="213" t="s">
        <v>54</v>
      </c>
      <c r="K45" s="192"/>
      <c r="L45" s="193"/>
      <c r="M45" s="193"/>
      <c r="N45" s="193"/>
      <c r="O45" s="193"/>
      <c r="P45" s="193"/>
      <c r="Q45" s="193"/>
      <c r="R45" s="193"/>
      <c r="S45" s="193"/>
      <c r="T45" s="193"/>
      <c r="U45" s="193"/>
    </row>
    <row r="46" spans="1:21" ht="14.35" x14ac:dyDescent="0.5">
      <c r="A46" s="202">
        <v>27</v>
      </c>
      <c r="B46" s="202">
        <v>9</v>
      </c>
      <c r="C46" s="202">
        <v>2024</v>
      </c>
      <c r="D46" s="205">
        <v>45562</v>
      </c>
      <c r="E46" s="201" t="s">
        <v>55</v>
      </c>
      <c r="F46" s="202">
        <v>570</v>
      </c>
      <c r="G46" s="202">
        <v>10</v>
      </c>
      <c r="H46" s="202">
        <v>200</v>
      </c>
      <c r="I46" s="202" t="s">
        <v>47</v>
      </c>
      <c r="J46" s="196" t="s">
        <v>56</v>
      </c>
      <c r="K46" s="192"/>
      <c r="L46" s="193"/>
      <c r="M46" s="193"/>
      <c r="N46" s="193"/>
      <c r="O46" s="193"/>
      <c r="P46" s="193"/>
      <c r="Q46" s="193"/>
      <c r="R46" s="193"/>
      <c r="S46" s="193"/>
      <c r="T46" s="193"/>
      <c r="U46" s="193"/>
    </row>
    <row r="47" spans="1:21" ht="14.35" x14ac:dyDescent="0.5">
      <c r="A47" s="201">
        <v>20</v>
      </c>
      <c r="B47" s="201">
        <v>9</v>
      </c>
      <c r="C47" s="201">
        <v>2024</v>
      </c>
      <c r="D47" s="204">
        <v>45555</v>
      </c>
      <c r="E47" s="201" t="s">
        <v>57</v>
      </c>
      <c r="F47" s="201">
        <v>830</v>
      </c>
      <c r="G47" s="201">
        <v>11.5</v>
      </c>
      <c r="H47" s="201">
        <v>120</v>
      </c>
      <c r="I47" s="201">
        <v>91</v>
      </c>
      <c r="J47" s="197" t="s">
        <v>58</v>
      </c>
      <c r="K47" s="192"/>
      <c r="L47" s="193"/>
      <c r="M47" s="193"/>
      <c r="N47" s="193"/>
      <c r="O47" s="193"/>
      <c r="P47" s="193"/>
      <c r="Q47" s="193"/>
      <c r="R47" s="193"/>
      <c r="S47" s="193"/>
      <c r="T47" s="193"/>
      <c r="U47" s="193"/>
    </row>
    <row r="48" spans="1:21" ht="28.7" x14ac:dyDescent="0.5">
      <c r="A48" s="201">
        <v>13</v>
      </c>
      <c r="B48" s="201">
        <v>9</v>
      </c>
      <c r="C48" s="201">
        <v>2024</v>
      </c>
      <c r="D48" s="204">
        <v>45548</v>
      </c>
      <c r="E48" s="201" t="s">
        <v>59</v>
      </c>
      <c r="F48" s="201">
        <v>670</v>
      </c>
      <c r="G48" s="201">
        <v>11.3</v>
      </c>
      <c r="H48" s="201">
        <v>88</v>
      </c>
      <c r="I48" s="201" t="s">
        <v>47</v>
      </c>
      <c r="J48" s="197" t="s">
        <v>60</v>
      </c>
      <c r="K48" s="192"/>
      <c r="L48" s="193"/>
      <c r="M48" s="193"/>
      <c r="N48" s="193"/>
      <c r="O48" s="193"/>
      <c r="P48" s="193"/>
      <c r="Q48" s="193"/>
      <c r="R48" s="193"/>
      <c r="S48" s="193"/>
      <c r="T48" s="193"/>
      <c r="U48" s="193"/>
    </row>
    <row r="49" spans="1:21" x14ac:dyDescent="0.4">
      <c r="A49" s="201">
        <v>6</v>
      </c>
      <c r="B49" s="201">
        <v>9</v>
      </c>
      <c r="C49" s="201">
        <v>2024</v>
      </c>
      <c r="D49" s="204">
        <v>45541</v>
      </c>
      <c r="E49" s="203" t="s">
        <v>61</v>
      </c>
      <c r="F49" s="201">
        <v>657</v>
      </c>
      <c r="G49" s="201">
        <v>13</v>
      </c>
      <c r="H49" s="201">
        <v>160</v>
      </c>
      <c r="I49" s="201" t="s">
        <v>47</v>
      </c>
      <c r="J49" s="195" t="s">
        <v>62</v>
      </c>
      <c r="K49" s="198" t="s">
        <v>21</v>
      </c>
      <c r="L49" s="198" t="s">
        <v>21</v>
      </c>
      <c r="M49" s="198" t="s">
        <v>21</v>
      </c>
      <c r="N49" s="198" t="s">
        <v>21</v>
      </c>
      <c r="O49" s="198" t="s">
        <v>21</v>
      </c>
      <c r="P49" s="198" t="s">
        <v>21</v>
      </c>
      <c r="Q49" s="198" t="s">
        <v>21</v>
      </c>
      <c r="R49" s="198" t="s">
        <v>21</v>
      </c>
      <c r="S49" s="198" t="s">
        <v>21</v>
      </c>
      <c r="T49" s="198" t="s">
        <v>21</v>
      </c>
      <c r="U49" s="198" t="s">
        <v>21</v>
      </c>
    </row>
    <row r="50" spans="1:21" ht="14.35" x14ac:dyDescent="0.5">
      <c r="A50" s="202">
        <v>30</v>
      </c>
      <c r="B50" s="202">
        <v>8</v>
      </c>
      <c r="C50" s="202">
        <v>2024</v>
      </c>
      <c r="D50" s="205">
        <v>45534</v>
      </c>
      <c r="E50" s="201" t="s">
        <v>63</v>
      </c>
      <c r="F50" s="202">
        <v>220</v>
      </c>
      <c r="G50" s="202">
        <v>11</v>
      </c>
      <c r="H50" s="202">
        <v>112</v>
      </c>
      <c r="I50" s="202" t="s">
        <v>41</v>
      </c>
      <c r="J50" s="196" t="s">
        <v>64</v>
      </c>
      <c r="K50" s="198" t="s">
        <v>21</v>
      </c>
      <c r="L50" s="198" t="s">
        <v>21</v>
      </c>
      <c r="M50" s="198" t="s">
        <v>21</v>
      </c>
      <c r="N50" s="198" t="s">
        <v>21</v>
      </c>
      <c r="O50" s="198" t="s">
        <v>21</v>
      </c>
      <c r="P50" s="198" t="s">
        <v>21</v>
      </c>
      <c r="Q50" s="198" t="s">
        <v>21</v>
      </c>
      <c r="R50" s="198" t="s">
        <v>21</v>
      </c>
      <c r="S50" s="198" t="s">
        <v>21</v>
      </c>
      <c r="T50" s="198" t="s">
        <v>21</v>
      </c>
      <c r="U50" s="198" t="s">
        <v>21</v>
      </c>
    </row>
    <row r="51" spans="1:21" ht="14.35" x14ac:dyDescent="0.5">
      <c r="A51" s="201">
        <v>30</v>
      </c>
      <c r="B51" s="201">
        <v>8</v>
      </c>
      <c r="C51" s="201">
        <v>2024</v>
      </c>
      <c r="D51" s="204">
        <v>45534</v>
      </c>
      <c r="E51" s="201" t="s">
        <v>65</v>
      </c>
      <c r="F51" s="201">
        <v>900</v>
      </c>
      <c r="G51" s="201">
        <v>11</v>
      </c>
      <c r="H51" s="201">
        <v>170</v>
      </c>
      <c r="I51" s="201" t="s">
        <v>44</v>
      </c>
      <c r="J51" s="197" t="s">
        <v>66</v>
      </c>
      <c r="K51" s="198" t="s">
        <v>21</v>
      </c>
      <c r="L51" s="198" t="s">
        <v>21</v>
      </c>
      <c r="M51" s="198" t="s">
        <v>21</v>
      </c>
      <c r="N51" s="198" t="s">
        <v>21</v>
      </c>
      <c r="O51" s="198" t="s">
        <v>21</v>
      </c>
      <c r="P51" s="198" t="s">
        <v>21</v>
      </c>
      <c r="Q51" s="198" t="s">
        <v>21</v>
      </c>
      <c r="R51" s="198" t="s">
        <v>21</v>
      </c>
      <c r="S51" s="198" t="s">
        <v>21</v>
      </c>
      <c r="T51" s="198" t="s">
        <v>21</v>
      </c>
      <c r="U51" s="198" t="s">
        <v>21</v>
      </c>
    </row>
    <row r="52" spans="1:21" ht="14.35" x14ac:dyDescent="0.5">
      <c r="A52" s="201">
        <v>23</v>
      </c>
      <c r="B52" s="201">
        <v>8</v>
      </c>
      <c r="C52" s="201">
        <v>2024</v>
      </c>
      <c r="D52" s="204">
        <v>45527</v>
      </c>
      <c r="E52" s="203" t="s">
        <v>67</v>
      </c>
      <c r="F52" s="201">
        <v>770</v>
      </c>
      <c r="G52" s="201">
        <v>9.3000000000000007</v>
      </c>
      <c r="H52" s="201">
        <v>190</v>
      </c>
      <c r="I52" s="201" t="s">
        <v>44</v>
      </c>
      <c r="J52" s="197" t="s">
        <v>68</v>
      </c>
      <c r="K52" s="198" t="s">
        <v>21</v>
      </c>
      <c r="L52" s="198" t="s">
        <v>21</v>
      </c>
      <c r="M52" s="198" t="s">
        <v>21</v>
      </c>
      <c r="N52" s="198" t="s">
        <v>21</v>
      </c>
      <c r="O52" s="198" t="s">
        <v>21</v>
      </c>
      <c r="P52" s="198" t="s">
        <v>21</v>
      </c>
      <c r="Q52" s="198" t="s">
        <v>21</v>
      </c>
      <c r="R52" s="198" t="s">
        <v>21</v>
      </c>
      <c r="S52" s="198" t="s">
        <v>21</v>
      </c>
      <c r="T52" s="198" t="s">
        <v>21</v>
      </c>
      <c r="U52" s="198" t="s">
        <v>21</v>
      </c>
    </row>
    <row r="53" spans="1:21" ht="14.35" x14ac:dyDescent="0.5">
      <c r="A53" s="202">
        <v>26</v>
      </c>
      <c r="B53" s="202">
        <v>7</v>
      </c>
      <c r="C53" s="202">
        <v>2024</v>
      </c>
      <c r="D53" s="205">
        <v>45499</v>
      </c>
      <c r="E53" s="201" t="s">
        <v>69</v>
      </c>
      <c r="F53" s="202" t="s">
        <v>21</v>
      </c>
      <c r="G53" s="202" t="s">
        <v>21</v>
      </c>
      <c r="H53" s="202" t="s">
        <v>21</v>
      </c>
      <c r="I53" s="202" t="s">
        <v>70</v>
      </c>
      <c r="J53" s="196" t="s">
        <v>71</v>
      </c>
      <c r="K53" s="198" t="s">
        <v>21</v>
      </c>
      <c r="L53" s="198" t="s">
        <v>21</v>
      </c>
      <c r="M53" s="198" t="s">
        <v>21</v>
      </c>
      <c r="N53" s="198" t="s">
        <v>21</v>
      </c>
      <c r="O53" s="198" t="s">
        <v>21</v>
      </c>
      <c r="P53" s="198" t="s">
        <v>21</v>
      </c>
      <c r="Q53" s="198" t="s">
        <v>21</v>
      </c>
      <c r="R53" s="198" t="s">
        <v>21</v>
      </c>
      <c r="S53" s="198" t="s">
        <v>21</v>
      </c>
      <c r="T53" s="198" t="s">
        <v>21</v>
      </c>
      <c r="U53" s="198" t="s">
        <v>21</v>
      </c>
    </row>
    <row r="54" spans="1:21" ht="26" x14ac:dyDescent="0.5">
      <c r="A54" s="201">
        <v>12</v>
      </c>
      <c r="B54" s="201">
        <v>7</v>
      </c>
      <c r="C54" s="201">
        <v>2024</v>
      </c>
      <c r="D54" s="204">
        <v>45485</v>
      </c>
      <c r="E54" s="201" t="s">
        <v>72</v>
      </c>
      <c r="F54" s="201">
        <v>600</v>
      </c>
      <c r="G54" s="201">
        <v>10</v>
      </c>
      <c r="H54" s="201">
        <v>150</v>
      </c>
      <c r="I54" s="201" t="s">
        <v>47</v>
      </c>
      <c r="J54" s="197" t="s">
        <v>73</v>
      </c>
      <c r="K54" s="198" t="s">
        <v>21</v>
      </c>
      <c r="L54" s="198" t="s">
        <v>21</v>
      </c>
      <c r="M54" s="198" t="s">
        <v>21</v>
      </c>
      <c r="N54" s="198" t="s">
        <v>21</v>
      </c>
      <c r="O54" s="198" t="s">
        <v>21</v>
      </c>
      <c r="P54" s="198" t="s">
        <v>21</v>
      </c>
      <c r="Q54" s="198" t="s">
        <v>21</v>
      </c>
      <c r="R54" s="198" t="s">
        <v>21</v>
      </c>
      <c r="S54" s="198" t="s">
        <v>21</v>
      </c>
      <c r="T54" s="198" t="s">
        <v>21</v>
      </c>
      <c r="U54" s="198" t="s">
        <v>21</v>
      </c>
    </row>
    <row r="55" spans="1:21" ht="14.35" x14ac:dyDescent="0.5">
      <c r="A55" s="201">
        <v>5</v>
      </c>
      <c r="B55" s="201">
        <v>7</v>
      </c>
      <c r="C55" s="201">
        <v>2024</v>
      </c>
      <c r="D55" s="204">
        <v>45478</v>
      </c>
      <c r="E55" s="201" t="s">
        <v>74</v>
      </c>
      <c r="F55" s="201">
        <v>500</v>
      </c>
      <c r="G55" s="201">
        <v>9</v>
      </c>
      <c r="H55" s="201">
        <v>175</v>
      </c>
      <c r="I55" s="201" t="s">
        <v>47</v>
      </c>
      <c r="J55" s="197" t="s">
        <v>75</v>
      </c>
      <c r="K55" s="198" t="s">
        <v>21</v>
      </c>
      <c r="L55" s="198" t="s">
        <v>21</v>
      </c>
      <c r="M55" s="198" t="s">
        <v>21</v>
      </c>
      <c r="N55" s="198" t="s">
        <v>21</v>
      </c>
      <c r="O55" s="198" t="s">
        <v>21</v>
      </c>
      <c r="P55" s="198" t="s">
        <v>21</v>
      </c>
      <c r="Q55" s="198" t="s">
        <v>21</v>
      </c>
      <c r="R55" s="198" t="s">
        <v>21</v>
      </c>
      <c r="S55" s="198" t="s">
        <v>21</v>
      </c>
      <c r="T55" s="198" t="s">
        <v>21</v>
      </c>
      <c r="U55" s="198" t="s">
        <v>21</v>
      </c>
    </row>
    <row r="56" spans="1:21" ht="14.35" x14ac:dyDescent="0.5">
      <c r="A56" s="203">
        <v>5</v>
      </c>
      <c r="B56" s="203">
        <v>7</v>
      </c>
      <c r="C56" s="203">
        <v>2024</v>
      </c>
      <c r="D56" s="206">
        <v>45478</v>
      </c>
      <c r="E56" s="203" t="s">
        <v>76</v>
      </c>
      <c r="F56" s="203">
        <v>870</v>
      </c>
      <c r="G56" s="203">
        <v>13</v>
      </c>
      <c r="H56" s="203">
        <v>175</v>
      </c>
      <c r="I56" s="201" t="s">
        <v>44</v>
      </c>
      <c r="J56" s="197" t="s">
        <v>77</v>
      </c>
      <c r="K56" s="199" t="s">
        <v>21</v>
      </c>
      <c r="L56" s="198" t="s">
        <v>21</v>
      </c>
      <c r="M56" s="198" t="s">
        <v>21</v>
      </c>
      <c r="N56" s="198" t="s">
        <v>21</v>
      </c>
      <c r="O56" s="198" t="s">
        <v>21</v>
      </c>
      <c r="P56" s="198" t="s">
        <v>21</v>
      </c>
      <c r="Q56" s="198" t="s">
        <v>21</v>
      </c>
      <c r="R56" s="198" t="s">
        <v>21</v>
      </c>
      <c r="S56" s="198" t="s">
        <v>21</v>
      </c>
      <c r="T56" s="198" t="s">
        <v>21</v>
      </c>
      <c r="U56" s="198" t="s">
        <v>21</v>
      </c>
    </row>
    <row r="57" spans="1:21" x14ac:dyDescent="0.4">
      <c r="A57" s="201">
        <v>28</v>
      </c>
      <c r="B57" s="201">
        <v>6</v>
      </c>
      <c r="C57" s="201">
        <v>2024</v>
      </c>
      <c r="D57" s="204">
        <v>45471</v>
      </c>
      <c r="E57" s="201" t="s">
        <v>78</v>
      </c>
      <c r="F57" s="201">
        <v>770</v>
      </c>
      <c r="G57" s="201">
        <v>15.5</v>
      </c>
      <c r="H57" s="201">
        <v>112</v>
      </c>
      <c r="I57" s="202" t="s">
        <v>44</v>
      </c>
      <c r="J57" s="200" t="s">
        <v>21</v>
      </c>
      <c r="K57" s="198" t="s">
        <v>21</v>
      </c>
      <c r="L57" s="198" t="s">
        <v>21</v>
      </c>
      <c r="M57" s="198" t="s">
        <v>21</v>
      </c>
      <c r="N57" s="198" t="s">
        <v>21</v>
      </c>
      <c r="O57" s="198" t="s">
        <v>21</v>
      </c>
      <c r="P57" s="198" t="s">
        <v>21</v>
      </c>
      <c r="Q57" s="198" t="s">
        <v>21</v>
      </c>
      <c r="R57" s="198" t="s">
        <v>21</v>
      </c>
      <c r="S57" s="198" t="s">
        <v>21</v>
      </c>
      <c r="T57" s="198" t="s">
        <v>21</v>
      </c>
      <c r="U57" s="198" t="s">
        <v>21</v>
      </c>
    </row>
    <row r="58" spans="1:21" ht="28.7" x14ac:dyDescent="0.5">
      <c r="A58" s="201">
        <v>14</v>
      </c>
      <c r="B58" s="201">
        <v>6</v>
      </c>
      <c r="C58" s="201">
        <v>2024</v>
      </c>
      <c r="D58" s="204">
        <v>45457</v>
      </c>
      <c r="E58" s="201" t="s">
        <v>79</v>
      </c>
      <c r="F58" s="201">
        <v>460</v>
      </c>
      <c r="G58" s="201">
        <v>10</v>
      </c>
      <c r="H58" s="201">
        <v>80</v>
      </c>
      <c r="I58" s="201" t="s">
        <v>47</v>
      </c>
      <c r="J58" s="197" t="s">
        <v>80</v>
      </c>
      <c r="K58" s="198" t="s">
        <v>21</v>
      </c>
      <c r="L58" s="198" t="s">
        <v>21</v>
      </c>
      <c r="M58" s="198" t="s">
        <v>21</v>
      </c>
      <c r="N58" s="198" t="s">
        <v>21</v>
      </c>
      <c r="O58" s="198" t="s">
        <v>21</v>
      </c>
      <c r="P58" s="198" t="s">
        <v>21</v>
      </c>
      <c r="Q58" s="198" t="s">
        <v>21</v>
      </c>
      <c r="R58" s="198" t="s">
        <v>21</v>
      </c>
      <c r="S58" s="198" t="s">
        <v>21</v>
      </c>
      <c r="T58" s="198" t="s">
        <v>21</v>
      </c>
      <c r="U58" s="198" t="s">
        <v>21</v>
      </c>
    </row>
    <row r="59" spans="1:21" ht="14.35" x14ac:dyDescent="0.5">
      <c r="A59" s="201">
        <v>14</v>
      </c>
      <c r="B59" s="201">
        <v>6</v>
      </c>
      <c r="C59" s="201">
        <v>2024</v>
      </c>
      <c r="D59" s="204">
        <v>45457</v>
      </c>
      <c r="E59" s="201" t="s">
        <v>81</v>
      </c>
      <c r="F59" s="201">
        <v>900</v>
      </c>
      <c r="G59" s="201">
        <v>13</v>
      </c>
      <c r="H59" s="201">
        <v>170</v>
      </c>
      <c r="I59" s="201" t="s">
        <v>44</v>
      </c>
      <c r="J59" s="197" t="s">
        <v>82</v>
      </c>
      <c r="K59" s="198" t="s">
        <v>21</v>
      </c>
      <c r="L59" s="198" t="s">
        <v>21</v>
      </c>
      <c r="M59" s="198" t="s">
        <v>21</v>
      </c>
      <c r="N59" s="198" t="s">
        <v>21</v>
      </c>
      <c r="O59" s="198" t="s">
        <v>21</v>
      </c>
      <c r="P59" s="198" t="s">
        <v>21</v>
      </c>
      <c r="Q59" s="198" t="s">
        <v>21</v>
      </c>
      <c r="R59" s="198" t="s">
        <v>21</v>
      </c>
      <c r="S59" s="198" t="s">
        <v>21</v>
      </c>
      <c r="T59" s="198" t="s">
        <v>21</v>
      </c>
      <c r="U59" s="198" t="s">
        <v>21</v>
      </c>
    </row>
    <row r="60" spans="1:21" s="181" customFormat="1" ht="25.35" x14ac:dyDescent="0.5">
      <c r="A60" s="187">
        <v>7</v>
      </c>
      <c r="B60" s="187">
        <v>6</v>
      </c>
      <c r="C60" s="187">
        <v>2024</v>
      </c>
      <c r="D60" s="188" t="str">
        <f>IF(ISBLANK(A60),CONCATENATE(B60,"-",C60),CONCATENATE(A60,"-",B60,"-",C60))</f>
        <v>7-6-2024</v>
      </c>
      <c r="E60" s="187" t="s">
        <v>83</v>
      </c>
      <c r="F60" s="187">
        <v>275</v>
      </c>
      <c r="G60" s="187">
        <v>12.2</v>
      </c>
      <c r="H60" s="187">
        <v>102</v>
      </c>
      <c r="I60" s="186" t="s">
        <v>41</v>
      </c>
      <c r="J60" s="138" t="s">
        <v>84</v>
      </c>
      <c r="K60" s="182"/>
    </row>
    <row r="61" spans="1:21" s="181" customFormat="1" x14ac:dyDescent="0.5">
      <c r="A61" s="184">
        <v>31</v>
      </c>
      <c r="B61" s="184">
        <v>5</v>
      </c>
      <c r="C61" s="184">
        <v>2024</v>
      </c>
      <c r="D61" s="185" t="str">
        <f t="shared" ref="D61:D66" si="0">IF(ISBLANK(A61),CONCATENATE(B61,"-",C61),CONCATENATE(A61,"-",B61,"-",C61))</f>
        <v>31-5-2024</v>
      </c>
      <c r="E61" s="184" t="s">
        <v>85</v>
      </c>
      <c r="F61" s="184">
        <v>800</v>
      </c>
      <c r="G61" s="184">
        <v>14</v>
      </c>
      <c r="H61" s="184">
        <v>98</v>
      </c>
      <c r="I61" s="184" t="s">
        <v>44</v>
      </c>
      <c r="J61" s="136"/>
      <c r="K61" s="180"/>
    </row>
    <row r="62" spans="1:21" s="181" customFormat="1" x14ac:dyDescent="0.5">
      <c r="A62" s="186">
        <v>24</v>
      </c>
      <c r="B62" s="186">
        <v>5</v>
      </c>
      <c r="C62" s="186">
        <v>2024</v>
      </c>
      <c r="D62" s="183" t="str">
        <f t="shared" si="0"/>
        <v>24-5-2024</v>
      </c>
      <c r="E62" s="186" t="s">
        <v>86</v>
      </c>
      <c r="F62" s="186">
        <v>700</v>
      </c>
      <c r="G62" s="186">
        <v>11.5</v>
      </c>
      <c r="H62" s="186">
        <v>122</v>
      </c>
      <c r="I62" s="186" t="s">
        <v>47</v>
      </c>
      <c r="J62" s="137" t="s">
        <v>87</v>
      </c>
      <c r="K62" s="180"/>
    </row>
    <row r="63" spans="1:21" s="181" customFormat="1" x14ac:dyDescent="0.5">
      <c r="A63" s="186">
        <v>17</v>
      </c>
      <c r="B63" s="186">
        <v>5</v>
      </c>
      <c r="C63" s="186">
        <v>2024</v>
      </c>
      <c r="D63" s="183" t="str">
        <f t="shared" si="0"/>
        <v>17-5-2024</v>
      </c>
      <c r="E63" s="186" t="s">
        <v>88</v>
      </c>
      <c r="F63" s="186">
        <v>540</v>
      </c>
      <c r="G63" s="186">
        <v>12</v>
      </c>
      <c r="H63" s="186">
        <v>120</v>
      </c>
      <c r="I63" s="186" t="s">
        <v>47</v>
      </c>
      <c r="J63" s="137" t="s">
        <v>89</v>
      </c>
      <c r="K63" s="180"/>
    </row>
    <row r="64" spans="1:21" s="181" customFormat="1" ht="25.35" x14ac:dyDescent="0.5">
      <c r="A64" s="186">
        <v>10</v>
      </c>
      <c r="B64" s="186">
        <v>5</v>
      </c>
      <c r="C64" s="186">
        <v>2024</v>
      </c>
      <c r="D64" s="183" t="str">
        <f t="shared" si="0"/>
        <v>10-5-2024</v>
      </c>
      <c r="E64" s="186" t="s">
        <v>90</v>
      </c>
      <c r="F64" s="186">
        <v>600</v>
      </c>
      <c r="G64" s="186">
        <v>10</v>
      </c>
      <c r="H64" s="186">
        <v>80</v>
      </c>
      <c r="I64" s="186" t="s">
        <v>47</v>
      </c>
      <c r="J64" s="137" t="s">
        <v>91</v>
      </c>
      <c r="K64" s="180"/>
    </row>
    <row r="65" spans="1:11" s="181" customFormat="1" x14ac:dyDescent="0.5">
      <c r="A65" s="186">
        <v>10</v>
      </c>
      <c r="B65" s="186">
        <v>5</v>
      </c>
      <c r="C65" s="186">
        <v>2024</v>
      </c>
      <c r="D65" s="183" t="str">
        <f t="shared" si="0"/>
        <v>10-5-2024</v>
      </c>
      <c r="E65" s="186" t="s">
        <v>92</v>
      </c>
      <c r="F65" s="186">
        <v>1000</v>
      </c>
      <c r="G65" s="186">
        <v>16</v>
      </c>
      <c r="H65" s="186">
        <v>140</v>
      </c>
      <c r="I65" s="186" t="s">
        <v>44</v>
      </c>
      <c r="J65" s="137" t="s">
        <v>93</v>
      </c>
      <c r="K65" s="180"/>
    </row>
    <row r="66" spans="1:11" s="181" customFormat="1" ht="14.25" customHeight="1" thickBot="1" x14ac:dyDescent="0.55000000000000004">
      <c r="A66" s="187">
        <v>3</v>
      </c>
      <c r="B66" s="187">
        <v>5</v>
      </c>
      <c r="C66" s="187">
        <v>2024</v>
      </c>
      <c r="D66" s="188" t="str">
        <f t="shared" si="0"/>
        <v>3-5-2024</v>
      </c>
      <c r="E66" s="187" t="s">
        <v>94</v>
      </c>
      <c r="F66" s="187">
        <v>600</v>
      </c>
      <c r="G66" s="187">
        <v>10</v>
      </c>
      <c r="H66" s="187">
        <v>130</v>
      </c>
      <c r="I66" s="186" t="s">
        <v>47</v>
      </c>
      <c r="J66" s="138" t="s">
        <v>95</v>
      </c>
      <c r="K66" s="182"/>
    </row>
    <row r="67" spans="1:11" s="181" customFormat="1" ht="25.35" x14ac:dyDescent="0.5">
      <c r="A67" s="184">
        <v>19</v>
      </c>
      <c r="B67" s="184">
        <v>4</v>
      </c>
      <c r="C67" s="184">
        <v>2024</v>
      </c>
      <c r="D67" s="185" t="str">
        <f>IF(ISBLANK(A67),CONCATENATE(B67,"-",C67),CONCATENATE(A67,"-",B67,"-",C67))</f>
        <v>19-4-2024</v>
      </c>
      <c r="E67" s="184" t="s">
        <v>96</v>
      </c>
      <c r="F67" s="184">
        <v>400</v>
      </c>
      <c r="G67" s="184">
        <v>15</v>
      </c>
      <c r="H67" s="184">
        <v>140</v>
      </c>
      <c r="I67" s="184" t="s">
        <v>41</v>
      </c>
      <c r="J67" s="189" t="s">
        <v>97</v>
      </c>
      <c r="K67" s="180"/>
    </row>
    <row r="68" spans="1:11" s="181" customFormat="1" x14ac:dyDescent="0.5">
      <c r="A68" s="186">
        <v>12</v>
      </c>
      <c r="B68" s="186">
        <v>4</v>
      </c>
      <c r="C68" s="186">
        <v>2024</v>
      </c>
      <c r="D68" s="183" t="str">
        <f>IF(ISBLANK(A68),CONCATENATE(B68,"-",C68),CONCATENATE(A68,"-",B68,"-",C68))</f>
        <v>12-4-2024</v>
      </c>
      <c r="E68" s="186" t="s">
        <v>98</v>
      </c>
      <c r="F68" s="186">
        <v>550</v>
      </c>
      <c r="G68" s="186">
        <v>14</v>
      </c>
      <c r="H68" s="186">
        <v>100</v>
      </c>
      <c r="I68" s="186" t="s">
        <v>47</v>
      </c>
      <c r="J68" s="137" t="s">
        <v>99</v>
      </c>
      <c r="K68" s="180"/>
    </row>
    <row r="69" spans="1:11" s="181" customFormat="1" x14ac:dyDescent="0.5">
      <c r="A69" s="186">
        <v>6</v>
      </c>
      <c r="B69" s="186">
        <v>4</v>
      </c>
      <c r="C69" s="186">
        <v>2024</v>
      </c>
      <c r="D69" s="183" t="str">
        <f>IF(ISBLANK(A69),CONCATENATE(B69,"-",C69),CONCATENATE(A69,"-",B69,"-",C69))</f>
        <v>6-4-2024</v>
      </c>
      <c r="E69" s="186" t="s">
        <v>100</v>
      </c>
      <c r="F69" s="186">
        <v>450</v>
      </c>
      <c r="G69" s="186">
        <v>10</v>
      </c>
      <c r="H69" s="186">
        <v>40</v>
      </c>
      <c r="I69" s="186" t="s">
        <v>47</v>
      </c>
      <c r="J69" s="137"/>
      <c r="K69" s="180"/>
    </row>
    <row r="70" spans="1:11" s="181" customFormat="1" ht="14.35" x14ac:dyDescent="0.5">
      <c r="A70" s="187">
        <v>5</v>
      </c>
      <c r="B70" s="187">
        <v>4</v>
      </c>
      <c r="C70" s="187">
        <v>2024</v>
      </c>
      <c r="D70" s="188" t="str">
        <f>IF(ISBLANK(A70),CONCATENATE(B70,"-",C70),CONCATENATE(A70,"-",B70,"-",C70))</f>
        <v>5-4-2024</v>
      </c>
      <c r="E70" s="187" t="s">
        <v>101</v>
      </c>
      <c r="F70" s="187">
        <v>710</v>
      </c>
      <c r="G70" s="187">
        <v>15.5</v>
      </c>
      <c r="H70" s="187">
        <v>92</v>
      </c>
      <c r="I70" s="186" t="s">
        <v>47</v>
      </c>
      <c r="J70" s="212" t="s">
        <v>102</v>
      </c>
      <c r="K70" s="182"/>
    </row>
    <row r="71" spans="1:11" s="181" customFormat="1" x14ac:dyDescent="0.5">
      <c r="A71" s="184">
        <v>29</v>
      </c>
      <c r="B71" s="184">
        <v>3</v>
      </c>
      <c r="C71" s="184">
        <v>2024</v>
      </c>
      <c r="D71" s="185" t="str">
        <f t="shared" ref="D71:D77" si="1">IF(ISBLANK(A71),CONCATENATE(B71,"-",C71),CONCATENATE(A71,"-",B71,"-",C71))</f>
        <v>29-3-2024</v>
      </c>
      <c r="E71" s="184" t="s">
        <v>103</v>
      </c>
      <c r="F71" s="184">
        <v>500</v>
      </c>
      <c r="G71" s="184">
        <v>12</v>
      </c>
      <c r="H71" s="184">
        <v>20</v>
      </c>
      <c r="I71" s="184" t="s">
        <v>41</v>
      </c>
      <c r="J71" s="136"/>
      <c r="K71" s="180"/>
    </row>
    <row r="72" spans="1:11" s="181" customFormat="1" x14ac:dyDescent="0.5">
      <c r="A72" s="186">
        <v>22</v>
      </c>
      <c r="B72" s="186">
        <v>3</v>
      </c>
      <c r="C72" s="186">
        <v>2024</v>
      </c>
      <c r="D72" s="183" t="str">
        <f t="shared" si="1"/>
        <v>22-3-2024</v>
      </c>
      <c r="E72" s="186" t="s">
        <v>104</v>
      </c>
      <c r="F72" s="186">
        <v>550</v>
      </c>
      <c r="G72" s="186">
        <v>11</v>
      </c>
      <c r="H72" s="186">
        <v>160</v>
      </c>
      <c r="I72" s="186" t="s">
        <v>47</v>
      </c>
      <c r="J72" s="137"/>
      <c r="K72" s="180"/>
    </row>
    <row r="73" spans="1:11" s="181" customFormat="1" x14ac:dyDescent="0.5">
      <c r="A73" s="186">
        <v>22</v>
      </c>
      <c r="B73" s="186">
        <v>3</v>
      </c>
      <c r="C73" s="186">
        <v>2024</v>
      </c>
      <c r="D73" s="183" t="str">
        <f t="shared" si="1"/>
        <v>22-3-2024</v>
      </c>
      <c r="E73" s="186" t="s">
        <v>105</v>
      </c>
      <c r="F73" s="186">
        <v>1080</v>
      </c>
      <c r="G73" s="186">
        <v>12</v>
      </c>
      <c r="H73" s="186">
        <v>112</v>
      </c>
      <c r="I73" s="186" t="s">
        <v>44</v>
      </c>
      <c r="J73" s="137" t="s">
        <v>106</v>
      </c>
      <c r="K73" s="180"/>
    </row>
    <row r="74" spans="1:11" s="181" customFormat="1" ht="15.7" x14ac:dyDescent="0.5">
      <c r="A74" s="186">
        <v>15</v>
      </c>
      <c r="B74" s="186">
        <v>3</v>
      </c>
      <c r="C74" s="186">
        <v>2024</v>
      </c>
      <c r="D74" s="183" t="str">
        <f t="shared" si="1"/>
        <v>15-3-2024</v>
      </c>
      <c r="E74" s="186" t="s">
        <v>107</v>
      </c>
      <c r="F74" s="186">
        <v>300</v>
      </c>
      <c r="G74" s="186">
        <v>10</v>
      </c>
      <c r="H74" s="186">
        <v>80</v>
      </c>
      <c r="I74" s="186" t="s">
        <v>41</v>
      </c>
      <c r="J74" s="137"/>
      <c r="K74" s="180"/>
    </row>
    <row r="75" spans="1:11" s="181" customFormat="1" ht="25.35" x14ac:dyDescent="0.5">
      <c r="A75" s="186">
        <v>15</v>
      </c>
      <c r="B75" s="186">
        <v>3</v>
      </c>
      <c r="C75" s="186">
        <v>2024</v>
      </c>
      <c r="D75" s="183" t="str">
        <f t="shared" si="1"/>
        <v>15-3-2024</v>
      </c>
      <c r="E75" s="186" t="s">
        <v>108</v>
      </c>
      <c r="F75" s="186">
        <v>800</v>
      </c>
      <c r="G75" s="186">
        <v>11</v>
      </c>
      <c r="H75" s="186">
        <v>90</v>
      </c>
      <c r="I75" s="186" t="s">
        <v>44</v>
      </c>
      <c r="J75" s="137" t="s">
        <v>109</v>
      </c>
      <c r="K75" s="180"/>
    </row>
    <row r="76" spans="1:11" s="181" customFormat="1" ht="25.35" x14ac:dyDescent="0.5">
      <c r="A76" s="186">
        <v>8</v>
      </c>
      <c r="B76" s="186">
        <v>3</v>
      </c>
      <c r="C76" s="186">
        <v>2024</v>
      </c>
      <c r="D76" s="183" t="str">
        <f t="shared" si="1"/>
        <v>8-3-2024</v>
      </c>
      <c r="E76" s="186" t="s">
        <v>110</v>
      </c>
      <c r="F76" s="186">
        <v>500</v>
      </c>
      <c r="G76" s="186">
        <v>10</v>
      </c>
      <c r="H76" s="186">
        <v>42</v>
      </c>
      <c r="I76" s="186" t="s">
        <v>47</v>
      </c>
      <c r="J76" s="137" t="s">
        <v>111</v>
      </c>
      <c r="K76" s="180"/>
    </row>
    <row r="77" spans="1:11" s="181" customFormat="1" ht="14.25" customHeight="1" thickBot="1" x14ac:dyDescent="0.55000000000000004">
      <c r="A77" s="187">
        <v>1</v>
      </c>
      <c r="B77" s="187">
        <v>3</v>
      </c>
      <c r="C77" s="187">
        <v>2024</v>
      </c>
      <c r="D77" s="188" t="str">
        <f t="shared" si="1"/>
        <v>1-3-2024</v>
      </c>
      <c r="E77" s="187" t="s">
        <v>112</v>
      </c>
      <c r="F77" s="187">
        <v>300</v>
      </c>
      <c r="G77" s="187">
        <v>6</v>
      </c>
      <c r="H77" s="187">
        <v>30</v>
      </c>
      <c r="I77" s="186" t="s">
        <v>41</v>
      </c>
      <c r="J77" s="138"/>
      <c r="K77" s="182"/>
    </row>
    <row r="78" spans="1:11" s="181" customFormat="1" x14ac:dyDescent="0.5">
      <c r="A78" s="184">
        <v>23</v>
      </c>
      <c r="B78" s="184">
        <v>2</v>
      </c>
      <c r="C78" s="184">
        <v>2024</v>
      </c>
      <c r="D78" s="185" t="str">
        <f t="shared" ref="D78:D87" si="2">IF(ISBLANK(A78),CONCATENATE(B78,"-",C78),CONCATENATE(A78,"-",B78,"-",C78))</f>
        <v>23-2-2024</v>
      </c>
      <c r="E78" s="184" t="s">
        <v>113</v>
      </c>
      <c r="F78" s="184">
        <v>250</v>
      </c>
      <c r="G78" s="184">
        <v>18.3</v>
      </c>
      <c r="H78" s="184">
        <v>74</v>
      </c>
      <c r="I78" s="184" t="s">
        <v>47</v>
      </c>
      <c r="J78" s="136"/>
      <c r="K78" s="180"/>
    </row>
    <row r="79" spans="1:11" s="181" customFormat="1" x14ac:dyDescent="0.5">
      <c r="A79" s="186">
        <v>16</v>
      </c>
      <c r="B79" s="186">
        <v>2</v>
      </c>
      <c r="C79" s="186">
        <v>2024</v>
      </c>
      <c r="D79" s="183" t="str">
        <f t="shared" si="2"/>
        <v>16-2-2024</v>
      </c>
      <c r="E79" s="186" t="s">
        <v>114</v>
      </c>
      <c r="F79" s="186">
        <v>400</v>
      </c>
      <c r="G79" s="186">
        <v>13</v>
      </c>
      <c r="H79" s="186">
        <v>80</v>
      </c>
      <c r="I79" s="186" t="s">
        <v>41</v>
      </c>
      <c r="J79" s="137" t="s">
        <v>115</v>
      </c>
      <c r="K79" s="180"/>
    </row>
    <row r="80" spans="1:11" s="181" customFormat="1" x14ac:dyDescent="0.5">
      <c r="A80" s="186">
        <v>2</v>
      </c>
      <c r="B80" s="186">
        <v>2</v>
      </c>
      <c r="C80" s="186">
        <v>2024</v>
      </c>
      <c r="D80" s="183" t="str">
        <f t="shared" si="2"/>
        <v>2-2-2024</v>
      </c>
      <c r="E80" s="186" t="s">
        <v>116</v>
      </c>
      <c r="F80" s="186">
        <v>450</v>
      </c>
      <c r="G80" s="186">
        <v>7</v>
      </c>
      <c r="H80" s="186">
        <v>126</v>
      </c>
      <c r="I80" s="186" t="s">
        <v>47</v>
      </c>
      <c r="J80" s="137" t="s">
        <v>117</v>
      </c>
      <c r="K80" s="180"/>
    </row>
    <row r="81" spans="1:11" s="181" customFormat="1" ht="14.25" customHeight="1" thickBot="1" x14ac:dyDescent="0.55000000000000004">
      <c r="A81" s="187">
        <v>2</v>
      </c>
      <c r="B81" s="187">
        <v>2</v>
      </c>
      <c r="C81" s="187">
        <v>2024</v>
      </c>
      <c r="D81" s="188" t="str">
        <f t="shared" si="2"/>
        <v>2-2-2024</v>
      </c>
      <c r="E81" s="187" t="s">
        <v>118</v>
      </c>
      <c r="F81" s="187">
        <v>918</v>
      </c>
      <c r="G81" s="187">
        <v>13</v>
      </c>
      <c r="H81" s="187">
        <v>126</v>
      </c>
      <c r="I81" s="186" t="s">
        <v>44</v>
      </c>
      <c r="J81" s="138" t="s">
        <v>119</v>
      </c>
      <c r="K81" s="182"/>
    </row>
    <row r="82" spans="1:11" s="181" customFormat="1" ht="25.35" x14ac:dyDescent="0.5">
      <c r="A82" s="184">
        <v>26</v>
      </c>
      <c r="B82" s="184">
        <v>1</v>
      </c>
      <c r="C82" s="184">
        <v>2024</v>
      </c>
      <c r="D82" s="185" t="str">
        <f t="shared" si="2"/>
        <v>26-1-2024</v>
      </c>
      <c r="E82" s="184" t="s">
        <v>120</v>
      </c>
      <c r="F82" s="184">
        <v>530</v>
      </c>
      <c r="G82" s="184">
        <v>11.7</v>
      </c>
      <c r="H82" s="184">
        <v>70</v>
      </c>
      <c r="I82" s="184" t="s">
        <v>47</v>
      </c>
      <c r="J82" s="136" t="s">
        <v>121</v>
      </c>
      <c r="K82" s="180"/>
    </row>
    <row r="83" spans="1:11" s="181" customFormat="1" x14ac:dyDescent="0.5">
      <c r="A83" s="186">
        <v>19</v>
      </c>
      <c r="B83" s="186">
        <v>1</v>
      </c>
      <c r="C83" s="186">
        <v>2024</v>
      </c>
      <c r="D83" s="183" t="str">
        <f t="shared" si="2"/>
        <v>19-1-2024</v>
      </c>
      <c r="E83" s="186" t="s">
        <v>122</v>
      </c>
      <c r="F83" s="186">
        <v>600</v>
      </c>
      <c r="G83" s="186">
        <v>14</v>
      </c>
      <c r="H83" s="186">
        <v>120</v>
      </c>
      <c r="I83" s="186" t="s">
        <v>44</v>
      </c>
      <c r="J83" s="137"/>
      <c r="K83" s="180"/>
    </row>
    <row r="84" spans="1:11" s="181" customFormat="1" ht="14.25" customHeight="1" thickBot="1" x14ac:dyDescent="0.55000000000000004">
      <c r="A84" s="187">
        <v>12</v>
      </c>
      <c r="B84" s="187">
        <v>1</v>
      </c>
      <c r="C84" s="187">
        <v>2024</v>
      </c>
      <c r="D84" s="188" t="str">
        <f t="shared" si="2"/>
        <v>12-1-2024</v>
      </c>
      <c r="E84" s="187" t="s">
        <v>123</v>
      </c>
      <c r="F84" s="187">
        <v>390</v>
      </c>
      <c r="G84" s="187">
        <v>10</v>
      </c>
      <c r="H84" s="187">
        <v>100</v>
      </c>
      <c r="I84" s="186" t="s">
        <v>47</v>
      </c>
      <c r="J84" s="138" t="s">
        <v>124</v>
      </c>
      <c r="K84" s="182"/>
    </row>
    <row r="85" spans="1:11" x14ac:dyDescent="0.5">
      <c r="A85" s="177">
        <v>29</v>
      </c>
      <c r="B85" s="177">
        <v>12</v>
      </c>
      <c r="C85" s="177">
        <v>2023</v>
      </c>
      <c r="D85" s="173" t="str">
        <f t="shared" si="2"/>
        <v>29-12-2023</v>
      </c>
      <c r="E85" s="173" t="s">
        <v>125</v>
      </c>
      <c r="F85" s="177">
        <v>350</v>
      </c>
      <c r="G85" s="177">
        <v>13</v>
      </c>
      <c r="H85" s="177">
        <v>52</v>
      </c>
      <c r="I85" s="177" t="s">
        <v>41</v>
      </c>
      <c r="J85" s="136"/>
    </row>
    <row r="86" spans="1:11" x14ac:dyDescent="0.5">
      <c r="A86" s="174">
        <v>22</v>
      </c>
      <c r="B86" s="174">
        <v>12</v>
      </c>
      <c r="C86" s="174">
        <v>2023</v>
      </c>
      <c r="D86" s="175" t="str">
        <f t="shared" si="2"/>
        <v>22-12-2023</v>
      </c>
      <c r="E86" s="174" t="s">
        <v>126</v>
      </c>
      <c r="F86" s="174">
        <v>350</v>
      </c>
      <c r="G86" s="174">
        <v>13</v>
      </c>
      <c r="H86" s="174">
        <v>40</v>
      </c>
      <c r="I86" s="174" t="s">
        <v>41</v>
      </c>
      <c r="J86" s="137" t="s">
        <v>127</v>
      </c>
    </row>
    <row r="87" spans="1:11" ht="14.25" customHeight="1" thickBot="1" x14ac:dyDescent="0.55000000000000004">
      <c r="A87" s="178">
        <v>15</v>
      </c>
      <c r="B87" s="178">
        <v>12</v>
      </c>
      <c r="C87" s="178">
        <v>2023</v>
      </c>
      <c r="D87" s="176" t="str">
        <f t="shared" si="2"/>
        <v>15-12-2023</v>
      </c>
      <c r="E87" s="178" t="s">
        <v>128</v>
      </c>
      <c r="F87" s="178">
        <v>530</v>
      </c>
      <c r="G87" s="178">
        <v>11.5</v>
      </c>
      <c r="H87" s="178">
        <v>80</v>
      </c>
      <c r="I87" s="174" t="s">
        <v>47</v>
      </c>
      <c r="J87" s="138" t="s">
        <v>129</v>
      </c>
      <c r="K87" s="4"/>
    </row>
    <row r="88" spans="1:11" ht="25.35" x14ac:dyDescent="0.5">
      <c r="A88" s="177">
        <v>24</v>
      </c>
      <c r="B88" s="177">
        <v>11</v>
      </c>
      <c r="C88" s="177">
        <v>2023</v>
      </c>
      <c r="D88" s="173" t="str">
        <f t="shared" ref="D88:D100" si="3">IF(ISBLANK(A88),CONCATENATE(B88,"-",C88),CONCATENATE(A88,"-",B88,"-",C88))</f>
        <v>24-11-2023</v>
      </c>
      <c r="E88" s="173" t="s">
        <v>130</v>
      </c>
      <c r="F88" s="177">
        <v>990</v>
      </c>
      <c r="G88" s="177">
        <v>12</v>
      </c>
      <c r="H88" s="177">
        <v>56</v>
      </c>
      <c r="I88" s="177" t="s">
        <v>44</v>
      </c>
      <c r="J88" s="136" t="s">
        <v>131</v>
      </c>
    </row>
    <row r="89" spans="1:11" ht="25.35" x14ac:dyDescent="0.5">
      <c r="A89" s="174">
        <v>24</v>
      </c>
      <c r="B89" s="174">
        <v>11</v>
      </c>
      <c r="C89" s="174">
        <v>2023</v>
      </c>
      <c r="D89" s="175" t="str">
        <f t="shared" si="3"/>
        <v>24-11-2023</v>
      </c>
      <c r="E89" s="174" t="s">
        <v>132</v>
      </c>
      <c r="F89" s="174">
        <v>535</v>
      </c>
      <c r="G89" s="174">
        <v>7</v>
      </c>
      <c r="H89" s="174">
        <v>56</v>
      </c>
      <c r="I89" s="174" t="s">
        <v>47</v>
      </c>
      <c r="J89" s="137" t="s">
        <v>131</v>
      </c>
    </row>
    <row r="90" spans="1:11" ht="25.35" x14ac:dyDescent="0.5">
      <c r="A90" s="174">
        <v>17</v>
      </c>
      <c r="B90" s="174">
        <v>11</v>
      </c>
      <c r="C90" s="174">
        <v>2023</v>
      </c>
      <c r="D90" s="175" t="str">
        <f>IF(ISBLANK(A90),CONCATENATE(B90,"-",C90),CONCATENATE(A90,"-",B90,"-",C90))</f>
        <v>17-11-2023</v>
      </c>
      <c r="E90" s="174" t="s">
        <v>133</v>
      </c>
      <c r="F90" s="174">
        <v>650</v>
      </c>
      <c r="G90" s="174">
        <v>10</v>
      </c>
      <c r="H90" s="174">
        <v>88</v>
      </c>
      <c r="I90" s="174" t="s">
        <v>47</v>
      </c>
      <c r="J90" s="137" t="s">
        <v>134</v>
      </c>
    </row>
    <row r="91" spans="1:11" x14ac:dyDescent="0.5">
      <c r="A91" s="174">
        <v>17</v>
      </c>
      <c r="B91" s="174">
        <v>11</v>
      </c>
      <c r="C91" s="174">
        <v>2023</v>
      </c>
      <c r="D91" s="175" t="str">
        <f t="shared" si="3"/>
        <v>17-11-2023</v>
      </c>
      <c r="E91" s="174" t="s">
        <v>135</v>
      </c>
      <c r="F91" s="174"/>
      <c r="G91" s="174"/>
      <c r="H91" s="174">
        <v>60</v>
      </c>
      <c r="I91" s="174" t="s">
        <v>41</v>
      </c>
      <c r="J91" s="137" t="s">
        <v>136</v>
      </c>
    </row>
    <row r="92" spans="1:11" x14ac:dyDescent="0.5">
      <c r="A92" s="174">
        <v>10</v>
      </c>
      <c r="B92" s="174">
        <v>11</v>
      </c>
      <c r="C92" s="174">
        <v>2023</v>
      </c>
      <c r="D92" s="175" t="str">
        <f t="shared" si="3"/>
        <v>10-11-2023</v>
      </c>
      <c r="E92" s="174" t="s">
        <v>137</v>
      </c>
      <c r="F92" s="174">
        <v>450</v>
      </c>
      <c r="G92" s="174">
        <v>10</v>
      </c>
      <c r="H92" s="174">
        <v>40</v>
      </c>
      <c r="I92" s="174" t="s">
        <v>47</v>
      </c>
      <c r="J92" s="137" t="s">
        <v>138</v>
      </c>
    </row>
    <row r="93" spans="1:11" ht="14.25" customHeight="1" thickBot="1" x14ac:dyDescent="0.55000000000000004">
      <c r="A93" s="178">
        <v>3</v>
      </c>
      <c r="B93" s="178">
        <v>11</v>
      </c>
      <c r="C93" s="178">
        <v>2023</v>
      </c>
      <c r="D93" s="176" t="str">
        <f t="shared" si="3"/>
        <v>3-11-2023</v>
      </c>
      <c r="E93" s="178" t="s">
        <v>139</v>
      </c>
      <c r="F93" s="178">
        <v>420</v>
      </c>
      <c r="G93" s="178">
        <v>10</v>
      </c>
      <c r="H93" s="178">
        <v>26</v>
      </c>
      <c r="I93" s="174" t="s">
        <v>47</v>
      </c>
      <c r="J93" s="136" t="s">
        <v>140</v>
      </c>
      <c r="K93" s="4"/>
    </row>
    <row r="94" spans="1:11" x14ac:dyDescent="0.5">
      <c r="A94" s="177">
        <v>27</v>
      </c>
      <c r="B94" s="177">
        <v>10</v>
      </c>
      <c r="C94" s="177">
        <v>2023</v>
      </c>
      <c r="D94" s="173" t="str">
        <f t="shared" si="3"/>
        <v>27-10-2023</v>
      </c>
      <c r="E94" s="173" t="s">
        <v>141</v>
      </c>
      <c r="F94" s="177">
        <v>740</v>
      </c>
      <c r="G94" s="177">
        <v>9.5</v>
      </c>
      <c r="H94" s="177">
        <v>120</v>
      </c>
      <c r="I94" s="177" t="s">
        <v>44</v>
      </c>
      <c r="J94" s="136" t="s">
        <v>142</v>
      </c>
    </row>
    <row r="95" spans="1:11" ht="25.35" x14ac:dyDescent="0.5">
      <c r="A95" s="174">
        <v>13</v>
      </c>
      <c r="B95" s="174">
        <v>10</v>
      </c>
      <c r="C95" s="174">
        <v>2023</v>
      </c>
      <c r="D95" s="175" t="str">
        <f t="shared" si="3"/>
        <v>13-10-2023</v>
      </c>
      <c r="E95" s="174" t="s">
        <v>143</v>
      </c>
      <c r="F95" s="174">
        <v>650</v>
      </c>
      <c r="G95" s="174">
        <v>12</v>
      </c>
      <c r="H95" s="174">
        <v>180</v>
      </c>
      <c r="I95" s="174" t="s">
        <v>47</v>
      </c>
      <c r="J95" s="137" t="s">
        <v>144</v>
      </c>
    </row>
    <row r="96" spans="1:11" x14ac:dyDescent="0.5">
      <c r="A96" s="174">
        <v>7</v>
      </c>
      <c r="B96" s="174">
        <v>10</v>
      </c>
      <c r="C96" s="174">
        <v>2023</v>
      </c>
      <c r="D96" s="175" t="str">
        <f t="shared" si="3"/>
        <v>7-10-2023</v>
      </c>
      <c r="E96" s="174" t="s">
        <v>145</v>
      </c>
      <c r="F96" s="174">
        <v>450</v>
      </c>
      <c r="G96" s="174"/>
      <c r="H96" s="174">
        <v>140</v>
      </c>
      <c r="I96" s="174" t="s">
        <v>47</v>
      </c>
      <c r="J96" s="137"/>
    </row>
    <row r="97" spans="1:11" ht="14.25" customHeight="1" thickBot="1" x14ac:dyDescent="0.55000000000000004">
      <c r="A97" s="178">
        <v>6</v>
      </c>
      <c r="B97" s="178">
        <v>10</v>
      </c>
      <c r="C97" s="178">
        <v>2023</v>
      </c>
      <c r="D97" s="176" t="str">
        <f t="shared" si="3"/>
        <v>6-10-2023</v>
      </c>
      <c r="E97" s="178" t="s">
        <v>146</v>
      </c>
      <c r="F97" s="178">
        <v>670</v>
      </c>
      <c r="G97" s="178">
        <v>13.5</v>
      </c>
      <c r="H97" s="178">
        <v>172</v>
      </c>
      <c r="I97" s="174" t="s">
        <v>70</v>
      </c>
      <c r="J97" s="138" t="s">
        <v>147</v>
      </c>
      <c r="K97" s="4"/>
    </row>
    <row r="98" spans="1:11" ht="25.35" x14ac:dyDescent="0.5">
      <c r="A98" s="177">
        <v>29</v>
      </c>
      <c r="B98" s="177">
        <v>9</v>
      </c>
      <c r="C98" s="177">
        <v>2023</v>
      </c>
      <c r="D98" s="173" t="str">
        <f t="shared" si="3"/>
        <v>29-9-2023</v>
      </c>
      <c r="E98" s="173" t="s">
        <v>148</v>
      </c>
      <c r="F98" s="177">
        <v>620</v>
      </c>
      <c r="G98" s="177">
        <v>9.5</v>
      </c>
      <c r="H98" s="177">
        <v>180</v>
      </c>
      <c r="I98" s="177" t="s">
        <v>47</v>
      </c>
      <c r="J98" s="136" t="s">
        <v>149</v>
      </c>
    </row>
    <row r="99" spans="1:11" x14ac:dyDescent="0.5">
      <c r="A99" s="174">
        <v>23</v>
      </c>
      <c r="B99" s="174">
        <v>9</v>
      </c>
      <c r="C99" s="174">
        <v>2023</v>
      </c>
      <c r="D99" s="175" t="str">
        <f t="shared" si="3"/>
        <v>23-9-2023</v>
      </c>
      <c r="E99" s="174" t="s">
        <v>150</v>
      </c>
      <c r="F99" s="174">
        <v>800</v>
      </c>
      <c r="G99" s="174">
        <v>16.5</v>
      </c>
      <c r="H99" s="174">
        <v>200</v>
      </c>
      <c r="I99" s="174" t="s">
        <v>70</v>
      </c>
      <c r="J99" s="137" t="s">
        <v>151</v>
      </c>
    </row>
    <row r="100" spans="1:11" x14ac:dyDescent="0.5">
      <c r="A100" s="174">
        <v>15</v>
      </c>
      <c r="B100" s="174">
        <v>9</v>
      </c>
      <c r="C100" s="174">
        <v>2023</v>
      </c>
      <c r="D100" s="175" t="str">
        <f t="shared" si="3"/>
        <v>15-9-2023</v>
      </c>
      <c r="E100" s="174" t="s">
        <v>152</v>
      </c>
      <c r="F100" s="174">
        <v>620</v>
      </c>
      <c r="G100" s="174">
        <v>14</v>
      </c>
      <c r="H100" s="174">
        <v>160</v>
      </c>
      <c r="I100" s="174" t="s">
        <v>47</v>
      </c>
      <c r="J100" s="137" t="s">
        <v>153</v>
      </c>
    </row>
    <row r="101" spans="1:11" x14ac:dyDescent="0.5">
      <c r="A101" s="174">
        <v>8</v>
      </c>
      <c r="B101" s="174">
        <v>9</v>
      </c>
      <c r="C101" s="174">
        <v>2023</v>
      </c>
      <c r="D101" s="175" t="str">
        <f t="shared" ref="D101:D166" si="4">IF(ISBLANK(A101),CONCATENATE(B101,"-",C101),CONCATENATE(A101,"-",B101,"-",C101))</f>
        <v>8-9-2023</v>
      </c>
      <c r="E101" s="174" t="s">
        <v>154</v>
      </c>
      <c r="F101" s="174">
        <v>820</v>
      </c>
      <c r="G101" s="174">
        <v>16.5</v>
      </c>
      <c r="H101" s="174">
        <v>230</v>
      </c>
      <c r="I101" s="174" t="s">
        <v>70</v>
      </c>
      <c r="J101" s="137" t="s">
        <v>155</v>
      </c>
    </row>
    <row r="102" spans="1:11" ht="14.25" customHeight="1" thickBot="1" x14ac:dyDescent="0.55000000000000004">
      <c r="A102" s="178">
        <v>1</v>
      </c>
      <c r="B102" s="178">
        <v>9</v>
      </c>
      <c r="C102" s="178">
        <v>2023</v>
      </c>
      <c r="D102" s="176" t="str">
        <f>IF(ISBLANK(A102),CONCATENATE(B102,"-",C102),CONCATENATE(A102,"-",B102,"-",C102))</f>
        <v>1-9-2023</v>
      </c>
      <c r="E102" s="178" t="s">
        <v>156</v>
      </c>
      <c r="F102" s="178">
        <v>700</v>
      </c>
      <c r="G102" s="178">
        <v>10</v>
      </c>
      <c r="H102" s="178">
        <v>200</v>
      </c>
      <c r="I102" s="174" t="s">
        <v>70</v>
      </c>
      <c r="J102" s="138" t="s">
        <v>157</v>
      </c>
      <c r="K102" s="4"/>
    </row>
    <row r="103" spans="1:11" x14ac:dyDescent="0.5">
      <c r="A103" s="177">
        <v>25</v>
      </c>
      <c r="B103" s="177">
        <v>8</v>
      </c>
      <c r="C103" s="177">
        <v>2023</v>
      </c>
      <c r="D103" s="173" t="str">
        <f t="shared" si="4"/>
        <v>25-8-2023</v>
      </c>
      <c r="E103" s="177" t="s">
        <v>158</v>
      </c>
      <c r="F103" s="177">
        <v>500</v>
      </c>
      <c r="G103" s="177">
        <v>11.2</v>
      </c>
      <c r="H103" s="177">
        <v>180</v>
      </c>
      <c r="I103" s="177" t="s">
        <v>41</v>
      </c>
      <c r="J103" s="136" t="s">
        <v>159</v>
      </c>
    </row>
    <row r="104" spans="1:11" ht="25.35" x14ac:dyDescent="0.5">
      <c r="A104" s="174">
        <v>25</v>
      </c>
      <c r="B104" s="174">
        <v>8</v>
      </c>
      <c r="C104" s="174">
        <v>2023</v>
      </c>
      <c r="D104" s="175" t="str">
        <f t="shared" si="4"/>
        <v>25-8-2023</v>
      </c>
      <c r="E104" s="174" t="s">
        <v>160</v>
      </c>
      <c r="F104" s="174">
        <v>800</v>
      </c>
      <c r="G104" s="174">
        <v>13</v>
      </c>
      <c r="H104" s="174">
        <v>200</v>
      </c>
      <c r="I104" s="174" t="s">
        <v>70</v>
      </c>
      <c r="J104" s="137" t="s">
        <v>161</v>
      </c>
    </row>
    <row r="105" spans="1:11" x14ac:dyDescent="0.5">
      <c r="A105" s="174">
        <v>18</v>
      </c>
      <c r="B105" s="174">
        <v>8</v>
      </c>
      <c r="C105" s="174">
        <v>2023</v>
      </c>
      <c r="D105" s="175" t="str">
        <f t="shared" si="4"/>
        <v>18-8-2023</v>
      </c>
      <c r="E105" s="175" t="s">
        <v>162</v>
      </c>
      <c r="F105" s="174">
        <v>700</v>
      </c>
      <c r="G105" s="174">
        <v>14</v>
      </c>
      <c r="H105" s="174">
        <v>170</v>
      </c>
      <c r="I105" s="174" t="s">
        <v>70</v>
      </c>
      <c r="J105" s="137" t="s">
        <v>163</v>
      </c>
    </row>
    <row r="106" spans="1:11" x14ac:dyDescent="0.5">
      <c r="A106" s="174">
        <v>11</v>
      </c>
      <c r="B106" s="174">
        <v>8</v>
      </c>
      <c r="C106" s="174">
        <v>2023</v>
      </c>
      <c r="D106" s="175" t="str">
        <f t="shared" si="4"/>
        <v>11-8-2023</v>
      </c>
      <c r="E106" s="175" t="s">
        <v>164</v>
      </c>
      <c r="F106" s="174">
        <v>965</v>
      </c>
      <c r="G106" s="174">
        <v>9</v>
      </c>
      <c r="H106" s="174">
        <v>168</v>
      </c>
      <c r="I106" s="174" t="s">
        <v>70</v>
      </c>
      <c r="J106" s="137" t="s">
        <v>165</v>
      </c>
    </row>
    <row r="107" spans="1:11" ht="14.25" customHeight="1" thickBot="1" x14ac:dyDescent="0.55000000000000004">
      <c r="A107" s="178">
        <v>5</v>
      </c>
      <c r="B107" s="178">
        <v>8</v>
      </c>
      <c r="C107" s="178">
        <v>2023</v>
      </c>
      <c r="D107" s="176" t="str">
        <f t="shared" si="4"/>
        <v>5-8-2023</v>
      </c>
      <c r="E107" s="178" t="s">
        <v>166</v>
      </c>
      <c r="F107" s="178">
        <v>908</v>
      </c>
      <c r="G107" s="178">
        <v>13</v>
      </c>
      <c r="H107" s="178">
        <v>220</v>
      </c>
      <c r="I107" s="174" t="s">
        <v>70</v>
      </c>
      <c r="J107" s="138"/>
      <c r="K107" s="4"/>
    </row>
    <row r="108" spans="1:11" x14ac:dyDescent="0.5">
      <c r="A108" s="177">
        <v>28</v>
      </c>
      <c r="B108" s="177">
        <v>7</v>
      </c>
      <c r="C108" s="177">
        <v>2023</v>
      </c>
      <c r="D108" s="173" t="str">
        <f t="shared" si="4"/>
        <v>28-7-2023</v>
      </c>
      <c r="E108" s="177" t="s">
        <v>167</v>
      </c>
      <c r="F108" s="177">
        <v>806</v>
      </c>
      <c r="G108" s="177">
        <v>9.5</v>
      </c>
      <c r="H108" s="177">
        <v>164</v>
      </c>
      <c r="I108" s="177" t="s">
        <v>44</v>
      </c>
      <c r="J108" s="136" t="s">
        <v>168</v>
      </c>
    </row>
    <row r="109" spans="1:11" x14ac:dyDescent="0.5">
      <c r="A109" s="174">
        <v>21</v>
      </c>
      <c r="B109" s="174">
        <v>7</v>
      </c>
      <c r="C109" s="174">
        <v>2023</v>
      </c>
      <c r="D109" s="175" t="str">
        <f t="shared" si="4"/>
        <v>21-7-2023</v>
      </c>
      <c r="E109" s="174" t="s">
        <v>169</v>
      </c>
      <c r="F109" s="174">
        <v>600</v>
      </c>
      <c r="G109" s="174">
        <v>6</v>
      </c>
      <c r="H109" s="174">
        <v>180</v>
      </c>
      <c r="I109" s="174" t="s">
        <v>47</v>
      </c>
      <c r="J109" s="137" t="s">
        <v>170</v>
      </c>
    </row>
    <row r="110" spans="1:11" x14ac:dyDescent="0.5">
      <c r="A110" s="174">
        <v>14</v>
      </c>
      <c r="B110" s="174">
        <v>7</v>
      </c>
      <c r="C110" s="174">
        <v>2023</v>
      </c>
      <c r="D110" s="175" t="str">
        <f t="shared" si="4"/>
        <v>14-7-2023</v>
      </c>
      <c r="E110" s="175" t="s">
        <v>171</v>
      </c>
      <c r="F110" s="174">
        <v>600</v>
      </c>
      <c r="G110" s="174">
        <v>12</v>
      </c>
      <c r="H110" s="174">
        <v>180</v>
      </c>
      <c r="I110" s="174" t="s">
        <v>47</v>
      </c>
      <c r="J110" s="137"/>
    </row>
    <row r="111" spans="1:11" x14ac:dyDescent="0.5">
      <c r="A111" s="174">
        <v>7</v>
      </c>
      <c r="B111" s="174">
        <v>7</v>
      </c>
      <c r="C111" s="174">
        <v>2023</v>
      </c>
      <c r="D111" s="175" t="str">
        <f t="shared" si="4"/>
        <v>7-7-2023</v>
      </c>
      <c r="E111" s="175" t="s">
        <v>172</v>
      </c>
      <c r="F111" s="174">
        <v>600</v>
      </c>
      <c r="G111" s="174"/>
      <c r="H111" s="174">
        <v>172</v>
      </c>
      <c r="I111" s="174" t="s">
        <v>47</v>
      </c>
      <c r="J111" s="137" t="s">
        <v>173</v>
      </c>
    </row>
    <row r="112" spans="1:11" ht="14.25" customHeight="1" thickBot="1" x14ac:dyDescent="0.55000000000000004">
      <c r="A112" s="178">
        <v>1</v>
      </c>
      <c r="B112" s="178">
        <v>7</v>
      </c>
      <c r="C112" s="178">
        <v>2023</v>
      </c>
      <c r="D112" s="176" t="str">
        <f t="shared" si="4"/>
        <v>1-7-2023</v>
      </c>
      <c r="E112" s="178" t="s">
        <v>174</v>
      </c>
      <c r="F112" s="178">
        <v>400</v>
      </c>
      <c r="G112" s="178">
        <v>6</v>
      </c>
      <c r="H112" s="178">
        <v>168</v>
      </c>
      <c r="I112" s="178" t="s">
        <v>41</v>
      </c>
      <c r="J112" s="138" t="s">
        <v>175</v>
      </c>
      <c r="K112" s="4"/>
    </row>
    <row r="113" spans="1:11" x14ac:dyDescent="0.5">
      <c r="A113" s="177">
        <v>23</v>
      </c>
      <c r="B113" s="177">
        <v>6</v>
      </c>
      <c r="C113" s="177">
        <v>2023</v>
      </c>
      <c r="D113" s="173" t="str">
        <f t="shared" si="4"/>
        <v>23-6-2023</v>
      </c>
      <c r="E113" s="177" t="s">
        <v>176</v>
      </c>
      <c r="F113" s="177">
        <v>730</v>
      </c>
      <c r="G113" s="177">
        <v>11.5</v>
      </c>
      <c r="H113" s="177">
        <v>168</v>
      </c>
      <c r="I113" s="177" t="s">
        <v>44</v>
      </c>
      <c r="J113" s="136" t="s">
        <v>177</v>
      </c>
    </row>
    <row r="114" spans="1:11" x14ac:dyDescent="0.5">
      <c r="A114" s="174">
        <v>23</v>
      </c>
      <c r="B114" s="174">
        <v>6</v>
      </c>
      <c r="C114" s="174">
        <v>2023</v>
      </c>
      <c r="D114" s="175" t="str">
        <f t="shared" si="4"/>
        <v>23-6-2023</v>
      </c>
      <c r="E114" s="174" t="s">
        <v>178</v>
      </c>
      <c r="F114" s="174">
        <v>650</v>
      </c>
      <c r="G114" s="174">
        <v>10</v>
      </c>
      <c r="H114" s="174">
        <v>168</v>
      </c>
      <c r="I114" s="174" t="s">
        <v>47</v>
      </c>
      <c r="J114" s="137"/>
    </row>
    <row r="115" spans="1:11" ht="25.35" x14ac:dyDescent="0.5">
      <c r="A115" s="174">
        <v>17</v>
      </c>
      <c r="B115" s="174">
        <v>6</v>
      </c>
      <c r="C115" s="174">
        <v>2023</v>
      </c>
      <c r="D115" s="175" t="str">
        <f t="shared" si="4"/>
        <v>17-6-2023</v>
      </c>
      <c r="E115" s="175" t="s">
        <v>179</v>
      </c>
      <c r="F115" s="174">
        <v>500</v>
      </c>
      <c r="G115" s="174">
        <v>10</v>
      </c>
      <c r="H115" s="174">
        <v>180</v>
      </c>
      <c r="I115" s="174" t="s">
        <v>47</v>
      </c>
      <c r="J115" s="137" t="s">
        <v>180</v>
      </c>
    </row>
    <row r="116" spans="1:11" x14ac:dyDescent="0.5">
      <c r="A116" s="174">
        <v>9</v>
      </c>
      <c r="B116" s="174">
        <v>6</v>
      </c>
      <c r="C116" s="174">
        <v>2023</v>
      </c>
      <c r="D116" s="175" t="str">
        <f t="shared" si="4"/>
        <v>9-6-2023</v>
      </c>
      <c r="E116" s="175" t="s">
        <v>181</v>
      </c>
      <c r="F116" s="174">
        <v>743</v>
      </c>
      <c r="G116" s="174">
        <v>16.600000000000001</v>
      </c>
      <c r="H116" s="174">
        <v>116</v>
      </c>
      <c r="I116" s="174" t="s">
        <v>70</v>
      </c>
      <c r="J116" s="137" t="s">
        <v>182</v>
      </c>
    </row>
    <row r="117" spans="1:11" x14ac:dyDescent="0.5">
      <c r="A117" s="174">
        <v>2</v>
      </c>
      <c r="B117" s="174">
        <v>6</v>
      </c>
      <c r="C117" s="174">
        <v>2023</v>
      </c>
      <c r="D117" s="176" t="str">
        <f t="shared" si="4"/>
        <v>2-6-2023</v>
      </c>
      <c r="E117" s="178" t="s">
        <v>183</v>
      </c>
      <c r="F117" s="174">
        <v>400</v>
      </c>
      <c r="G117" s="174"/>
      <c r="H117" s="174">
        <v>30</v>
      </c>
      <c r="I117" s="174" t="s">
        <v>41</v>
      </c>
      <c r="J117" s="138"/>
      <c r="K117" s="4"/>
    </row>
    <row r="118" spans="1:11" x14ac:dyDescent="0.5">
      <c r="A118" s="177">
        <v>26</v>
      </c>
      <c r="B118" s="177">
        <v>5</v>
      </c>
      <c r="C118" s="177">
        <v>2023</v>
      </c>
      <c r="D118" s="173" t="str">
        <f t="shared" si="4"/>
        <v>26-5-2023</v>
      </c>
      <c r="E118" s="177" t="s">
        <v>184</v>
      </c>
      <c r="F118" s="177">
        <v>400</v>
      </c>
      <c r="G118" s="177">
        <v>10</v>
      </c>
      <c r="H118" s="177">
        <v>152</v>
      </c>
      <c r="I118" s="177" t="s">
        <v>47</v>
      </c>
      <c r="J118" s="136" t="s">
        <v>185</v>
      </c>
    </row>
    <row r="119" spans="1:11" x14ac:dyDescent="0.5">
      <c r="A119" s="174">
        <v>26</v>
      </c>
      <c r="B119" s="174">
        <v>5</v>
      </c>
      <c r="C119" s="174">
        <v>2023</v>
      </c>
      <c r="D119" s="175" t="str">
        <f t="shared" si="4"/>
        <v>26-5-2023</v>
      </c>
      <c r="E119" s="175" t="s">
        <v>186</v>
      </c>
      <c r="F119" s="174">
        <v>775</v>
      </c>
      <c r="G119" s="174">
        <v>13</v>
      </c>
      <c r="H119" s="174">
        <v>152</v>
      </c>
      <c r="I119" s="174" t="s">
        <v>70</v>
      </c>
      <c r="J119" s="137" t="s">
        <v>187</v>
      </c>
    </row>
    <row r="120" spans="1:11" ht="25.35" x14ac:dyDescent="0.5">
      <c r="A120" s="174">
        <v>5</v>
      </c>
      <c r="B120" s="174">
        <v>5</v>
      </c>
      <c r="C120" s="174">
        <v>2023</v>
      </c>
      <c r="D120" s="175" t="str">
        <f t="shared" si="4"/>
        <v>5-5-2023</v>
      </c>
      <c r="E120" s="175" t="s">
        <v>188</v>
      </c>
      <c r="F120" s="174">
        <v>400</v>
      </c>
      <c r="G120" s="174">
        <v>8</v>
      </c>
      <c r="H120" s="174">
        <v>116</v>
      </c>
      <c r="I120" s="174" t="s">
        <v>47</v>
      </c>
      <c r="J120" s="137" t="s">
        <v>189</v>
      </c>
    </row>
    <row r="121" spans="1:11" x14ac:dyDescent="0.5">
      <c r="A121" s="174">
        <v>5</v>
      </c>
      <c r="B121" s="174">
        <v>5</v>
      </c>
      <c r="C121" s="174">
        <v>2023</v>
      </c>
      <c r="D121" s="176" t="str">
        <f t="shared" si="4"/>
        <v>5-5-2023</v>
      </c>
      <c r="E121" s="178" t="s">
        <v>190</v>
      </c>
      <c r="F121" s="174">
        <v>900</v>
      </c>
      <c r="G121" s="174">
        <v>11.5</v>
      </c>
      <c r="H121" s="174">
        <v>104</v>
      </c>
      <c r="I121" s="174" t="s">
        <v>44</v>
      </c>
      <c r="J121" s="138" t="s">
        <v>191</v>
      </c>
      <c r="K121" s="4"/>
    </row>
    <row r="122" spans="1:11" x14ac:dyDescent="0.5">
      <c r="A122" s="177">
        <v>28</v>
      </c>
      <c r="B122" s="177">
        <v>4</v>
      </c>
      <c r="C122" s="177">
        <v>2023</v>
      </c>
      <c r="D122" s="173" t="str">
        <f t="shared" si="4"/>
        <v>28-4-2023</v>
      </c>
      <c r="E122" s="173" t="s">
        <v>192</v>
      </c>
      <c r="F122" s="177">
        <v>340</v>
      </c>
      <c r="G122" s="177">
        <v>11</v>
      </c>
      <c r="H122" s="177">
        <v>60</v>
      </c>
      <c r="I122" s="177" t="s">
        <v>41</v>
      </c>
      <c r="J122" s="137" t="s">
        <v>193</v>
      </c>
    </row>
    <row r="123" spans="1:11" ht="25.35" x14ac:dyDescent="0.5">
      <c r="A123" s="174">
        <v>21</v>
      </c>
      <c r="B123" s="174">
        <v>4</v>
      </c>
      <c r="C123" s="174">
        <v>2023</v>
      </c>
      <c r="D123" s="175" t="str">
        <f t="shared" si="4"/>
        <v>21-4-2023</v>
      </c>
      <c r="E123" s="175" t="s">
        <v>194</v>
      </c>
      <c r="F123" s="174">
        <v>690</v>
      </c>
      <c r="G123" s="174">
        <v>12.5</v>
      </c>
      <c r="H123" s="174">
        <v>126</v>
      </c>
      <c r="I123" s="174" t="s">
        <v>47</v>
      </c>
      <c r="J123" s="137" t="s">
        <v>195</v>
      </c>
    </row>
    <row r="124" spans="1:11" x14ac:dyDescent="0.5">
      <c r="A124" s="174">
        <v>14</v>
      </c>
      <c r="B124" s="174">
        <v>4</v>
      </c>
      <c r="C124" s="174">
        <v>2023</v>
      </c>
      <c r="D124" s="175" t="str">
        <f t="shared" si="4"/>
        <v>14-4-2023</v>
      </c>
      <c r="E124" s="175" t="s">
        <v>196</v>
      </c>
      <c r="F124" s="174">
        <v>670</v>
      </c>
      <c r="G124" s="174">
        <v>12.5</v>
      </c>
      <c r="H124" s="174">
        <v>107</v>
      </c>
      <c r="I124" s="174" t="s">
        <v>47</v>
      </c>
      <c r="J124" s="137" t="s">
        <v>197</v>
      </c>
    </row>
    <row r="125" spans="1:11" x14ac:dyDescent="0.5">
      <c r="A125" s="174">
        <v>7</v>
      </c>
      <c r="B125" s="174">
        <v>4</v>
      </c>
      <c r="C125" s="174">
        <v>2023</v>
      </c>
      <c r="D125" s="176" t="str">
        <f t="shared" si="4"/>
        <v>7-4-2023</v>
      </c>
      <c r="E125" s="178" t="s">
        <v>198</v>
      </c>
      <c r="F125" s="174">
        <v>490</v>
      </c>
      <c r="G125" s="174">
        <v>13</v>
      </c>
      <c r="H125" s="174">
        <v>82</v>
      </c>
      <c r="I125" s="174" t="s">
        <v>47</v>
      </c>
      <c r="J125" s="138" t="s">
        <v>199</v>
      </c>
      <c r="K125" s="4"/>
    </row>
    <row r="126" spans="1:11" x14ac:dyDescent="0.5">
      <c r="A126" s="177">
        <v>31</v>
      </c>
      <c r="B126" s="177">
        <v>3</v>
      </c>
      <c r="C126" s="177">
        <v>2023</v>
      </c>
      <c r="D126" s="173" t="str">
        <f t="shared" si="4"/>
        <v>31-3-2023</v>
      </c>
      <c r="E126" s="173" t="s">
        <v>200</v>
      </c>
      <c r="F126" s="177">
        <v>430</v>
      </c>
      <c r="G126" s="177">
        <v>13</v>
      </c>
      <c r="H126" s="177">
        <v>52</v>
      </c>
      <c r="I126" s="177" t="s">
        <v>47</v>
      </c>
      <c r="J126" s="136" t="s">
        <v>201</v>
      </c>
    </row>
    <row r="127" spans="1:11" x14ac:dyDescent="0.5">
      <c r="A127" s="174">
        <v>24</v>
      </c>
      <c r="B127" s="174">
        <v>3</v>
      </c>
      <c r="C127" s="174">
        <v>2023</v>
      </c>
      <c r="D127" s="175" t="str">
        <f t="shared" si="4"/>
        <v>24-3-2023</v>
      </c>
      <c r="E127" s="175" t="s">
        <v>202</v>
      </c>
      <c r="F127" s="174">
        <v>250</v>
      </c>
      <c r="G127" s="174">
        <v>7</v>
      </c>
      <c r="H127" s="174">
        <v>98</v>
      </c>
      <c r="I127" s="174" t="s">
        <v>41</v>
      </c>
      <c r="J127" s="137" t="s">
        <v>203</v>
      </c>
    </row>
    <row r="128" spans="1:11" x14ac:dyDescent="0.5">
      <c r="A128" s="174">
        <v>17</v>
      </c>
      <c r="B128" s="174">
        <v>3</v>
      </c>
      <c r="C128" s="174">
        <v>2023</v>
      </c>
      <c r="D128" s="175" t="str">
        <f t="shared" si="4"/>
        <v>17-3-2023</v>
      </c>
      <c r="E128" s="175" t="s">
        <v>204</v>
      </c>
      <c r="F128" s="174">
        <v>550</v>
      </c>
      <c r="G128" s="174">
        <v>12</v>
      </c>
      <c r="H128" s="174">
        <v>72</v>
      </c>
      <c r="I128" s="174" t="s">
        <v>47</v>
      </c>
      <c r="J128" s="137" t="s">
        <v>205</v>
      </c>
    </row>
    <row r="129" spans="1:11" x14ac:dyDescent="0.5">
      <c r="A129" s="174">
        <v>10</v>
      </c>
      <c r="B129" s="174">
        <v>3</v>
      </c>
      <c r="C129" s="174">
        <v>2023</v>
      </c>
      <c r="D129" s="175" t="str">
        <f t="shared" si="4"/>
        <v>10-3-2023</v>
      </c>
      <c r="E129" s="175" t="s">
        <v>206</v>
      </c>
      <c r="F129" s="174">
        <v>600</v>
      </c>
      <c r="G129" s="174">
        <v>7</v>
      </c>
      <c r="H129" s="174">
        <v>74</v>
      </c>
      <c r="I129" s="174" t="s">
        <v>44</v>
      </c>
      <c r="J129" s="137" t="s">
        <v>207</v>
      </c>
    </row>
    <row r="130" spans="1:11" x14ac:dyDescent="0.5">
      <c r="A130" s="174">
        <v>3</v>
      </c>
      <c r="B130" s="174">
        <v>3</v>
      </c>
      <c r="C130" s="174">
        <v>2023</v>
      </c>
      <c r="D130" s="176" t="str">
        <f t="shared" si="4"/>
        <v>3-3-2023</v>
      </c>
      <c r="E130" s="178" t="s">
        <v>208</v>
      </c>
      <c r="F130" s="174">
        <v>400</v>
      </c>
      <c r="G130" s="174">
        <v>13</v>
      </c>
      <c r="H130" s="174">
        <v>52</v>
      </c>
      <c r="I130" s="174" t="s">
        <v>41</v>
      </c>
      <c r="J130" s="138" t="s">
        <v>209</v>
      </c>
    </row>
    <row r="131" spans="1:11" x14ac:dyDescent="0.5">
      <c r="A131" s="177">
        <v>24</v>
      </c>
      <c r="B131" s="177">
        <v>2</v>
      </c>
      <c r="C131" s="177">
        <v>2023</v>
      </c>
      <c r="D131" s="173" t="str">
        <f t="shared" si="4"/>
        <v>24-2-2023</v>
      </c>
      <c r="E131" s="177" t="s">
        <v>210</v>
      </c>
      <c r="F131" s="177">
        <v>425</v>
      </c>
      <c r="G131" s="177">
        <v>10</v>
      </c>
      <c r="H131" s="177">
        <v>26</v>
      </c>
      <c r="I131" s="177" t="s">
        <v>41</v>
      </c>
      <c r="J131" s="137" t="s">
        <v>211</v>
      </c>
    </row>
    <row r="132" spans="1:11" x14ac:dyDescent="0.5">
      <c r="A132" s="174">
        <v>17</v>
      </c>
      <c r="B132" s="174">
        <v>2</v>
      </c>
      <c r="C132" s="174">
        <v>2023</v>
      </c>
      <c r="D132" s="175" t="str">
        <f t="shared" si="4"/>
        <v>17-2-2023</v>
      </c>
      <c r="E132" s="175" t="s">
        <v>212</v>
      </c>
      <c r="F132" s="174">
        <v>585</v>
      </c>
      <c r="G132" s="174">
        <v>13</v>
      </c>
      <c r="H132" s="174">
        <v>80</v>
      </c>
      <c r="I132" s="174" t="s">
        <v>47</v>
      </c>
      <c r="J132" s="137" t="s">
        <v>213</v>
      </c>
    </row>
    <row r="133" spans="1:11" x14ac:dyDescent="0.5">
      <c r="A133" s="174">
        <v>10</v>
      </c>
      <c r="B133" s="174">
        <v>2</v>
      </c>
      <c r="C133" s="174">
        <v>2023</v>
      </c>
      <c r="D133" s="175" t="str">
        <f t="shared" si="4"/>
        <v>10-2-2023</v>
      </c>
      <c r="E133" s="174" t="s">
        <v>214</v>
      </c>
      <c r="F133" s="174">
        <v>350</v>
      </c>
      <c r="G133" s="174">
        <v>10</v>
      </c>
      <c r="H133" s="174">
        <v>60</v>
      </c>
      <c r="I133" s="174" t="s">
        <v>41</v>
      </c>
      <c r="J133" s="137" t="s">
        <v>215</v>
      </c>
    </row>
    <row r="134" spans="1:11" x14ac:dyDescent="0.5">
      <c r="A134" s="174">
        <v>3</v>
      </c>
      <c r="B134" s="174">
        <v>2</v>
      </c>
      <c r="C134" s="174">
        <v>2023</v>
      </c>
      <c r="D134" s="176" t="str">
        <f t="shared" si="4"/>
        <v>3-2-2023</v>
      </c>
      <c r="E134" s="178" t="s">
        <v>216</v>
      </c>
      <c r="F134" s="174">
        <v>400</v>
      </c>
      <c r="G134" s="174">
        <v>12</v>
      </c>
      <c r="H134" s="174">
        <v>48</v>
      </c>
      <c r="I134" s="174" t="s">
        <v>41</v>
      </c>
      <c r="J134" s="138"/>
    </row>
    <row r="135" spans="1:11" x14ac:dyDescent="0.5">
      <c r="A135" s="177">
        <v>27</v>
      </c>
      <c r="B135" s="177">
        <v>1</v>
      </c>
      <c r="C135" s="177">
        <v>2023</v>
      </c>
      <c r="D135" s="173" t="str">
        <f t="shared" si="4"/>
        <v>27-1-2023</v>
      </c>
      <c r="E135" s="177" t="s">
        <v>217</v>
      </c>
      <c r="F135" s="177">
        <v>450</v>
      </c>
      <c r="G135" s="177">
        <v>10</v>
      </c>
      <c r="H135" s="177">
        <v>84</v>
      </c>
      <c r="I135" s="177" t="s">
        <v>47</v>
      </c>
      <c r="J135" s="137" t="s">
        <v>218</v>
      </c>
    </row>
    <row r="136" spans="1:11" ht="25.35" x14ac:dyDescent="0.5">
      <c r="A136" s="174">
        <v>20</v>
      </c>
      <c r="B136" s="174">
        <v>1</v>
      </c>
      <c r="C136" s="174">
        <v>2023</v>
      </c>
      <c r="D136" s="175" t="str">
        <f t="shared" si="4"/>
        <v>20-1-2023</v>
      </c>
      <c r="E136" s="174" t="s">
        <v>219</v>
      </c>
      <c r="F136" s="174">
        <v>535</v>
      </c>
      <c r="G136" s="174">
        <v>11.5</v>
      </c>
      <c r="H136" s="174">
        <v>72</v>
      </c>
      <c r="I136" s="174" t="s">
        <v>47</v>
      </c>
      <c r="J136" s="137" t="s">
        <v>220</v>
      </c>
    </row>
    <row r="137" spans="1:11" x14ac:dyDescent="0.5">
      <c r="A137" s="174">
        <v>13</v>
      </c>
      <c r="B137" s="174">
        <v>1</v>
      </c>
      <c r="C137" s="174">
        <v>2023</v>
      </c>
      <c r="D137" s="175" t="str">
        <f t="shared" si="4"/>
        <v>13-1-2023</v>
      </c>
      <c r="E137" s="174" t="s">
        <v>221</v>
      </c>
      <c r="F137" s="174">
        <v>250</v>
      </c>
      <c r="G137" s="174">
        <v>10</v>
      </c>
      <c r="H137" s="174">
        <v>60</v>
      </c>
      <c r="I137" s="174" t="s">
        <v>41</v>
      </c>
      <c r="J137" s="103" t="s">
        <v>222</v>
      </c>
    </row>
    <row r="138" spans="1:11" x14ac:dyDescent="0.5">
      <c r="A138" s="178">
        <v>6</v>
      </c>
      <c r="B138" s="178">
        <v>1</v>
      </c>
      <c r="C138" s="178">
        <v>2023</v>
      </c>
      <c r="D138" s="176" t="str">
        <f t="shared" si="4"/>
        <v>6-1-2023</v>
      </c>
      <c r="E138" s="178" t="s">
        <v>223</v>
      </c>
      <c r="F138" s="178">
        <v>150</v>
      </c>
      <c r="G138" s="178">
        <v>9</v>
      </c>
      <c r="H138" s="178">
        <v>120</v>
      </c>
      <c r="I138" s="178" t="s">
        <v>41</v>
      </c>
      <c r="J138" s="138" t="s">
        <v>224</v>
      </c>
    </row>
    <row r="139" spans="1:11" ht="25.35" x14ac:dyDescent="0.5">
      <c r="A139" s="168">
        <v>23</v>
      </c>
      <c r="B139" s="168">
        <v>12</v>
      </c>
      <c r="C139" s="168">
        <v>2022</v>
      </c>
      <c r="D139" s="169" t="str">
        <f t="shared" si="4"/>
        <v>23-12-2022</v>
      </c>
      <c r="E139" s="168" t="s">
        <v>225</v>
      </c>
      <c r="F139" s="168">
        <v>400</v>
      </c>
      <c r="G139" s="168">
        <v>10</v>
      </c>
      <c r="H139" s="168">
        <v>60</v>
      </c>
      <c r="I139" s="168" t="s">
        <v>47</v>
      </c>
      <c r="J139" s="136" t="s">
        <v>226</v>
      </c>
    </row>
    <row r="140" spans="1:11" ht="25.35" x14ac:dyDescent="0.5">
      <c r="A140" s="160">
        <v>16</v>
      </c>
      <c r="B140" s="160">
        <v>12</v>
      </c>
      <c r="C140" s="160">
        <v>2022</v>
      </c>
      <c r="D140" s="161" t="str">
        <f t="shared" si="4"/>
        <v>16-12-2022</v>
      </c>
      <c r="E140" s="160" t="s">
        <v>227</v>
      </c>
      <c r="F140" s="160">
        <v>210</v>
      </c>
      <c r="G140" s="160">
        <v>8</v>
      </c>
      <c r="H140" s="160">
        <v>72</v>
      </c>
      <c r="I140" s="160" t="s">
        <v>41</v>
      </c>
      <c r="J140" s="137" t="s">
        <v>228</v>
      </c>
    </row>
    <row r="141" spans="1:11" x14ac:dyDescent="0.5">
      <c r="A141" s="160">
        <v>2</v>
      </c>
      <c r="B141" s="160">
        <v>12</v>
      </c>
      <c r="C141" s="160">
        <v>2022</v>
      </c>
      <c r="D141" s="165" t="str">
        <f t="shared" si="4"/>
        <v>2-12-2022</v>
      </c>
      <c r="E141" s="160" t="s">
        <v>229</v>
      </c>
      <c r="F141" s="160">
        <v>480</v>
      </c>
      <c r="G141" s="160">
        <v>10</v>
      </c>
      <c r="H141" s="160">
        <v>80</v>
      </c>
      <c r="I141" s="160" t="s">
        <v>47</v>
      </c>
      <c r="J141" s="138" t="s">
        <v>230</v>
      </c>
    </row>
    <row r="142" spans="1:11" ht="25.35" x14ac:dyDescent="0.5">
      <c r="A142" s="167">
        <v>25</v>
      </c>
      <c r="B142" s="168">
        <v>11</v>
      </c>
      <c r="C142" s="168">
        <v>2022</v>
      </c>
      <c r="D142" s="169" t="str">
        <f t="shared" si="4"/>
        <v>25-11-2022</v>
      </c>
      <c r="E142" s="170" t="s">
        <v>231</v>
      </c>
      <c r="F142" s="168">
        <v>480</v>
      </c>
      <c r="G142" s="168">
        <v>10</v>
      </c>
      <c r="H142" s="168">
        <v>80</v>
      </c>
      <c r="I142" s="168" t="s">
        <v>47</v>
      </c>
      <c r="J142" s="136" t="s">
        <v>232</v>
      </c>
      <c r="K142" s="94"/>
    </row>
    <row r="143" spans="1:11" ht="25.35" x14ac:dyDescent="0.5">
      <c r="A143" s="159">
        <v>18</v>
      </c>
      <c r="B143" s="160">
        <v>11</v>
      </c>
      <c r="C143" s="160">
        <v>2022</v>
      </c>
      <c r="D143" s="161" t="str">
        <f t="shared" si="4"/>
        <v>18-11-2022</v>
      </c>
      <c r="E143" s="160" t="s">
        <v>233</v>
      </c>
      <c r="F143" s="160">
        <v>370</v>
      </c>
      <c r="G143" s="160">
        <v>10</v>
      </c>
      <c r="H143" s="160">
        <v>160</v>
      </c>
      <c r="I143" s="160" t="s">
        <v>41</v>
      </c>
      <c r="J143" s="137" t="s">
        <v>234</v>
      </c>
      <c r="K143" s="94"/>
    </row>
    <row r="144" spans="1:11" ht="25.35" x14ac:dyDescent="0.5">
      <c r="A144" s="159">
        <v>11</v>
      </c>
      <c r="B144" s="160">
        <v>11</v>
      </c>
      <c r="C144" s="160">
        <v>2022</v>
      </c>
      <c r="D144" s="161" t="str">
        <f t="shared" si="4"/>
        <v>11-11-2022</v>
      </c>
      <c r="E144" s="160" t="s">
        <v>235</v>
      </c>
      <c r="F144" s="160">
        <v>550</v>
      </c>
      <c r="G144" s="160">
        <v>10</v>
      </c>
      <c r="H144" s="160">
        <v>152</v>
      </c>
      <c r="I144" s="160" t="s">
        <v>47</v>
      </c>
      <c r="J144" s="137" t="s">
        <v>236</v>
      </c>
      <c r="K144" s="94"/>
    </row>
    <row r="145" spans="1:11" x14ac:dyDescent="0.5">
      <c r="A145" s="163">
        <v>4</v>
      </c>
      <c r="B145" s="164">
        <v>11</v>
      </c>
      <c r="C145" s="164">
        <v>2022</v>
      </c>
      <c r="D145" s="165" t="str">
        <f t="shared" si="4"/>
        <v>4-11-2022</v>
      </c>
      <c r="E145" s="160" t="s">
        <v>237</v>
      </c>
      <c r="F145" s="164">
        <v>700</v>
      </c>
      <c r="G145" s="164">
        <v>11</v>
      </c>
      <c r="H145" s="164">
        <v>152</v>
      </c>
      <c r="I145" s="164" t="s">
        <v>44</v>
      </c>
      <c r="J145" s="138" t="s">
        <v>238</v>
      </c>
      <c r="K145" s="94"/>
    </row>
    <row r="146" spans="1:11" x14ac:dyDescent="0.5">
      <c r="A146" s="167">
        <v>28</v>
      </c>
      <c r="B146" s="168">
        <v>10</v>
      </c>
      <c r="C146" s="168">
        <v>2022</v>
      </c>
      <c r="D146" s="169" t="str">
        <f t="shared" si="4"/>
        <v>28-10-2022</v>
      </c>
      <c r="E146" s="170" t="s">
        <v>239</v>
      </c>
      <c r="F146" s="168">
        <v>700</v>
      </c>
      <c r="G146" s="168">
        <v>10.5</v>
      </c>
      <c r="H146" s="168">
        <v>108</v>
      </c>
      <c r="I146" s="168" t="s">
        <v>44</v>
      </c>
      <c r="J146" s="136" t="s">
        <v>240</v>
      </c>
      <c r="K146" s="94"/>
    </row>
    <row r="147" spans="1:11" x14ac:dyDescent="0.5">
      <c r="A147" s="159">
        <v>14</v>
      </c>
      <c r="B147" s="160">
        <v>10</v>
      </c>
      <c r="C147" s="160">
        <v>2022</v>
      </c>
      <c r="D147" s="161" t="str">
        <f t="shared" si="4"/>
        <v>14-10-2022</v>
      </c>
      <c r="E147" s="160" t="s">
        <v>241</v>
      </c>
      <c r="F147" s="160">
        <v>700</v>
      </c>
      <c r="G147" s="160">
        <v>13.5</v>
      </c>
      <c r="H147" s="160">
        <v>114</v>
      </c>
      <c r="I147" s="160" t="s">
        <v>44</v>
      </c>
      <c r="J147" s="137" t="s">
        <v>242</v>
      </c>
      <c r="K147" s="94"/>
    </row>
    <row r="148" spans="1:11" x14ac:dyDescent="0.5">
      <c r="A148" s="163">
        <v>9</v>
      </c>
      <c r="B148" s="164">
        <v>10</v>
      </c>
      <c r="C148" s="164">
        <v>2022</v>
      </c>
      <c r="D148" s="165" t="str">
        <f t="shared" si="4"/>
        <v>9-10-2022</v>
      </c>
      <c r="E148" s="162" t="s">
        <v>243</v>
      </c>
      <c r="F148" s="164">
        <v>500</v>
      </c>
      <c r="G148" s="164">
        <v>12</v>
      </c>
      <c r="H148" s="164">
        <v>300</v>
      </c>
      <c r="I148" s="164" t="s">
        <v>47</v>
      </c>
      <c r="J148" s="138" t="s">
        <v>244</v>
      </c>
      <c r="K148" s="94"/>
    </row>
    <row r="149" spans="1:11" x14ac:dyDescent="0.5">
      <c r="A149" s="159">
        <v>30</v>
      </c>
      <c r="B149" s="160">
        <v>7</v>
      </c>
      <c r="C149" s="160">
        <v>2022</v>
      </c>
      <c r="D149" s="161" t="str">
        <f t="shared" si="4"/>
        <v>30-7-2022</v>
      </c>
      <c r="E149" s="170" t="s">
        <v>245</v>
      </c>
      <c r="F149" s="160">
        <v>450</v>
      </c>
      <c r="G149" s="160">
        <v>10</v>
      </c>
      <c r="H149" s="160">
        <v>150</v>
      </c>
      <c r="I149" s="160" t="s">
        <v>47</v>
      </c>
      <c r="J149" s="137" t="s">
        <v>246</v>
      </c>
      <c r="K149" s="94"/>
    </row>
    <row r="150" spans="1:11" x14ac:dyDescent="0.5">
      <c r="A150" s="159">
        <v>22</v>
      </c>
      <c r="B150" s="160">
        <v>7</v>
      </c>
      <c r="C150" s="160">
        <v>2022</v>
      </c>
      <c r="D150" s="161" t="str">
        <f t="shared" si="4"/>
        <v>22-7-2022</v>
      </c>
      <c r="E150" s="162" t="s">
        <v>247</v>
      </c>
      <c r="F150" s="160"/>
      <c r="G150" s="160"/>
      <c r="H150" s="160">
        <v>84</v>
      </c>
      <c r="I150" s="160" t="s">
        <v>41</v>
      </c>
      <c r="J150" s="137"/>
      <c r="K150" s="94"/>
    </row>
    <row r="151" spans="1:11" x14ac:dyDescent="0.5">
      <c r="A151" s="159">
        <v>8</v>
      </c>
      <c r="B151" s="160">
        <v>7</v>
      </c>
      <c r="C151" s="160">
        <v>2022</v>
      </c>
      <c r="D151" s="161" t="str">
        <f t="shared" si="4"/>
        <v>8-7-2022</v>
      </c>
      <c r="E151" s="162" t="s">
        <v>248</v>
      </c>
      <c r="F151" s="160">
        <v>550</v>
      </c>
      <c r="G151" s="160">
        <v>10</v>
      </c>
      <c r="H151" s="160">
        <v>260</v>
      </c>
      <c r="I151" s="160" t="s">
        <v>47</v>
      </c>
      <c r="J151" s="137" t="s">
        <v>249</v>
      </c>
      <c r="K151" s="94"/>
    </row>
    <row r="152" spans="1:11" x14ac:dyDescent="0.5">
      <c r="A152" s="163">
        <v>1</v>
      </c>
      <c r="B152" s="164">
        <v>7</v>
      </c>
      <c r="C152" s="164">
        <v>2022</v>
      </c>
      <c r="D152" s="165" t="str">
        <f t="shared" si="4"/>
        <v>1-7-2022</v>
      </c>
      <c r="E152" s="162" t="s">
        <v>250</v>
      </c>
      <c r="F152" s="164">
        <v>430</v>
      </c>
      <c r="G152" s="164">
        <v>13</v>
      </c>
      <c r="H152" s="164">
        <v>120</v>
      </c>
      <c r="I152" s="164" t="s">
        <v>47</v>
      </c>
      <c r="J152" s="138" t="s">
        <v>251</v>
      </c>
      <c r="K152" s="94"/>
    </row>
    <row r="153" spans="1:11" ht="25.35" x14ac:dyDescent="0.5">
      <c r="A153" s="159">
        <v>25</v>
      </c>
      <c r="B153" s="160">
        <v>6</v>
      </c>
      <c r="C153" s="160">
        <v>2022</v>
      </c>
      <c r="D153" s="161" t="str">
        <f t="shared" si="4"/>
        <v>25-6-2022</v>
      </c>
      <c r="E153" s="170" t="s">
        <v>252</v>
      </c>
      <c r="F153" s="160">
        <v>320</v>
      </c>
      <c r="G153" s="160">
        <v>6.5</v>
      </c>
      <c r="H153" s="160">
        <v>170</v>
      </c>
      <c r="I153" s="160" t="s">
        <v>41</v>
      </c>
      <c r="J153" s="137" t="s">
        <v>253</v>
      </c>
      <c r="K153" s="94"/>
    </row>
    <row r="154" spans="1:11" x14ac:dyDescent="0.5">
      <c r="A154" s="159">
        <v>25</v>
      </c>
      <c r="B154" s="160">
        <v>6</v>
      </c>
      <c r="C154" s="160">
        <v>2022</v>
      </c>
      <c r="D154" s="161" t="str">
        <f t="shared" si="4"/>
        <v>25-6-2022</v>
      </c>
      <c r="E154" s="162" t="s">
        <v>254</v>
      </c>
      <c r="F154" s="160">
        <v>720</v>
      </c>
      <c r="G154" s="160">
        <v>8</v>
      </c>
      <c r="H154" s="160">
        <v>170</v>
      </c>
      <c r="I154" s="160" t="s">
        <v>44</v>
      </c>
      <c r="J154" s="137" t="s">
        <v>165</v>
      </c>
      <c r="K154" s="94"/>
    </row>
    <row r="155" spans="1:11" x14ac:dyDescent="0.5">
      <c r="A155" s="159">
        <v>25</v>
      </c>
      <c r="B155" s="160">
        <v>6</v>
      </c>
      <c r="C155" s="160">
        <v>2022</v>
      </c>
      <c r="D155" s="161" t="str">
        <f t="shared" si="4"/>
        <v>25-6-2022</v>
      </c>
      <c r="E155" s="162" t="s">
        <v>255</v>
      </c>
      <c r="F155" s="160">
        <v>960</v>
      </c>
      <c r="G155" s="160">
        <v>9.1999999999999993</v>
      </c>
      <c r="H155" s="160">
        <v>170</v>
      </c>
      <c r="I155" s="160" t="s">
        <v>44</v>
      </c>
      <c r="J155" s="137" t="s">
        <v>165</v>
      </c>
      <c r="K155" s="94"/>
    </row>
    <row r="156" spans="1:11" x14ac:dyDescent="0.5">
      <c r="A156" s="159">
        <v>17</v>
      </c>
      <c r="B156" s="160">
        <v>6</v>
      </c>
      <c r="C156" s="160">
        <v>2022</v>
      </c>
      <c r="D156" s="161" t="str">
        <f t="shared" si="4"/>
        <v>17-6-2022</v>
      </c>
      <c r="E156" s="162" t="s">
        <v>256</v>
      </c>
      <c r="F156" s="160">
        <v>310</v>
      </c>
      <c r="G156" s="160">
        <v>8.1999999999999993</v>
      </c>
      <c r="H156" s="160">
        <v>80</v>
      </c>
      <c r="I156" s="160" t="s">
        <v>41</v>
      </c>
      <c r="J156" s="137"/>
      <c r="K156" s="94"/>
    </row>
    <row r="157" spans="1:11" x14ac:dyDescent="0.5">
      <c r="A157" s="159">
        <v>17</v>
      </c>
      <c r="B157" s="160">
        <v>6</v>
      </c>
      <c r="C157" s="160">
        <v>2022</v>
      </c>
      <c r="D157" s="161" t="str">
        <f t="shared" si="4"/>
        <v>17-6-2022</v>
      </c>
      <c r="E157" s="162" t="s">
        <v>256</v>
      </c>
      <c r="F157" s="160">
        <v>650</v>
      </c>
      <c r="G157" s="160">
        <v>12</v>
      </c>
      <c r="H157" s="160">
        <v>80</v>
      </c>
      <c r="I157" s="160" t="s">
        <v>44</v>
      </c>
      <c r="J157" s="137"/>
      <c r="K157" s="94"/>
    </row>
    <row r="158" spans="1:11" x14ac:dyDescent="0.5">
      <c r="A158" s="163">
        <v>2</v>
      </c>
      <c r="B158" s="164">
        <v>6</v>
      </c>
      <c r="C158" s="164">
        <v>2022</v>
      </c>
      <c r="D158" s="165" t="str">
        <f t="shared" si="4"/>
        <v>2-6-2022</v>
      </c>
      <c r="E158" s="160" t="s">
        <v>257</v>
      </c>
      <c r="F158" s="164">
        <v>630</v>
      </c>
      <c r="G158" s="164">
        <v>9</v>
      </c>
      <c r="H158" s="164">
        <v>180</v>
      </c>
      <c r="I158" s="164" t="s">
        <v>44</v>
      </c>
      <c r="J158" s="138" t="s">
        <v>258</v>
      </c>
      <c r="K158" s="94"/>
    </row>
    <row r="159" spans="1:11" x14ac:dyDescent="0.5">
      <c r="A159" s="167">
        <v>27</v>
      </c>
      <c r="B159" s="168">
        <v>5</v>
      </c>
      <c r="C159" s="168">
        <v>2022</v>
      </c>
      <c r="D159" s="169" t="str">
        <f t="shared" si="4"/>
        <v>27-5-2022</v>
      </c>
      <c r="E159" s="170" t="s">
        <v>259</v>
      </c>
      <c r="F159" s="168">
        <v>600</v>
      </c>
      <c r="G159" s="168">
        <v>142.5</v>
      </c>
      <c r="H159" s="168">
        <v>100</v>
      </c>
      <c r="I159" s="168" t="s">
        <v>44</v>
      </c>
      <c r="J159" s="136" t="s">
        <v>260</v>
      </c>
      <c r="K159" s="94"/>
    </row>
    <row r="160" spans="1:11" x14ac:dyDescent="0.5">
      <c r="A160" s="159">
        <v>20</v>
      </c>
      <c r="B160" s="160">
        <v>5</v>
      </c>
      <c r="C160" s="160">
        <v>2022</v>
      </c>
      <c r="D160" s="161" t="str">
        <f t="shared" si="4"/>
        <v>20-5-2022</v>
      </c>
      <c r="E160" s="162" t="s">
        <v>261</v>
      </c>
      <c r="F160" s="160">
        <v>100</v>
      </c>
      <c r="G160" s="160">
        <v>5</v>
      </c>
      <c r="H160" s="160">
        <v>92</v>
      </c>
      <c r="I160" s="160" t="s">
        <v>41</v>
      </c>
      <c r="J160" s="137"/>
      <c r="K160" s="94"/>
    </row>
    <row r="161" spans="1:11" x14ac:dyDescent="0.5">
      <c r="A161" s="159">
        <v>20</v>
      </c>
      <c r="B161" s="160">
        <v>5</v>
      </c>
      <c r="C161" s="160">
        <v>2022</v>
      </c>
      <c r="D161" s="161" t="str">
        <f t="shared" si="4"/>
        <v>20-5-2022</v>
      </c>
      <c r="E161" s="162" t="s">
        <v>262</v>
      </c>
      <c r="F161" s="160">
        <v>530</v>
      </c>
      <c r="G161" s="160">
        <v>9.6999999999999993</v>
      </c>
      <c r="H161" s="160">
        <v>80</v>
      </c>
      <c r="I161" s="160" t="s">
        <v>47</v>
      </c>
      <c r="J161" s="137" t="s">
        <v>263</v>
      </c>
      <c r="K161" s="94"/>
    </row>
    <row r="162" spans="1:11" x14ac:dyDescent="0.5">
      <c r="A162" s="159">
        <v>13</v>
      </c>
      <c r="B162" s="160">
        <v>5</v>
      </c>
      <c r="C162" s="160">
        <v>2022</v>
      </c>
      <c r="D162" s="161" t="str">
        <f t="shared" si="4"/>
        <v>13-5-2022</v>
      </c>
      <c r="E162" s="162" t="s">
        <v>264</v>
      </c>
      <c r="F162" s="160">
        <v>450</v>
      </c>
      <c r="G162" s="160">
        <v>12</v>
      </c>
      <c r="H162" s="160">
        <v>132</v>
      </c>
      <c r="I162" s="160" t="s">
        <v>47</v>
      </c>
      <c r="J162" s="137"/>
      <c r="K162" s="94"/>
    </row>
    <row r="163" spans="1:11" ht="25.35" x14ac:dyDescent="0.5">
      <c r="A163" s="163">
        <v>6</v>
      </c>
      <c r="B163" s="164">
        <v>5</v>
      </c>
      <c r="C163" s="164">
        <v>2022</v>
      </c>
      <c r="D163" s="165" t="str">
        <f t="shared" si="4"/>
        <v>6-5-2022</v>
      </c>
      <c r="E163" s="162" t="s">
        <v>265</v>
      </c>
      <c r="F163" s="164">
        <v>450</v>
      </c>
      <c r="G163" s="164">
        <v>11</v>
      </c>
      <c r="H163" s="164">
        <v>136</v>
      </c>
      <c r="I163" s="164" t="s">
        <v>47</v>
      </c>
      <c r="J163" s="138" t="s">
        <v>266</v>
      </c>
      <c r="K163" s="94"/>
    </row>
    <row r="164" spans="1:11" x14ac:dyDescent="0.5">
      <c r="A164" s="167">
        <v>29</v>
      </c>
      <c r="B164" s="168">
        <v>4</v>
      </c>
      <c r="C164" s="168">
        <v>2022</v>
      </c>
      <c r="D164" s="169" t="str">
        <f t="shared" si="4"/>
        <v>29-4-2022</v>
      </c>
      <c r="E164" s="170" t="s">
        <v>267</v>
      </c>
      <c r="F164" s="168">
        <v>400</v>
      </c>
      <c r="G164" s="168">
        <v>12</v>
      </c>
      <c r="H164" s="168">
        <v>60</v>
      </c>
      <c r="I164" s="168" t="s">
        <v>47</v>
      </c>
      <c r="J164" s="136"/>
      <c r="K164" s="94"/>
    </row>
    <row r="165" spans="1:11" x14ac:dyDescent="0.5">
      <c r="A165" s="159">
        <v>29</v>
      </c>
      <c r="B165" s="160">
        <v>4</v>
      </c>
      <c r="C165" s="160">
        <v>2022</v>
      </c>
      <c r="D165" s="161" t="str">
        <f t="shared" si="4"/>
        <v>29-4-2022</v>
      </c>
      <c r="E165" s="162" t="s">
        <v>268</v>
      </c>
      <c r="F165" s="160">
        <v>785</v>
      </c>
      <c r="G165" s="160">
        <v>12</v>
      </c>
      <c r="H165" s="160">
        <v>98</v>
      </c>
      <c r="I165" s="160" t="s">
        <v>44</v>
      </c>
      <c r="J165" s="137" t="s">
        <v>269</v>
      </c>
      <c r="K165" s="94"/>
    </row>
    <row r="166" spans="1:11" ht="25.35" x14ac:dyDescent="0.5">
      <c r="A166" s="159">
        <v>22</v>
      </c>
      <c r="B166" s="160">
        <v>4</v>
      </c>
      <c r="C166" s="160">
        <v>2022</v>
      </c>
      <c r="D166" s="161" t="str">
        <f t="shared" si="4"/>
        <v>22-4-2022</v>
      </c>
      <c r="E166" s="162" t="s">
        <v>270</v>
      </c>
      <c r="F166" s="160">
        <v>290</v>
      </c>
      <c r="G166" s="160">
        <v>6.4</v>
      </c>
      <c r="H166" s="160">
        <v>52</v>
      </c>
      <c r="I166" s="160" t="s">
        <v>41</v>
      </c>
      <c r="J166" s="137" t="s">
        <v>271</v>
      </c>
      <c r="K166" s="94"/>
    </row>
    <row r="167" spans="1:11" x14ac:dyDescent="0.5">
      <c r="A167" s="159">
        <v>15</v>
      </c>
      <c r="B167" s="160">
        <v>4</v>
      </c>
      <c r="C167" s="160">
        <v>2022</v>
      </c>
      <c r="D167" s="161" t="str">
        <f t="shared" ref="D167:D230" si="5">IF(ISBLANK(A167),CONCATENATE(B167,"-",C167),CONCATENATE(A167,"-",B167,"-",C167))</f>
        <v>15-4-2022</v>
      </c>
      <c r="E167" s="162" t="s">
        <v>272</v>
      </c>
      <c r="F167" s="160">
        <v>530</v>
      </c>
      <c r="G167" s="160">
        <v>9.6999999999999993</v>
      </c>
      <c r="H167" s="160">
        <v>120</v>
      </c>
      <c r="I167" s="160" t="s">
        <v>47</v>
      </c>
      <c r="J167" s="137" t="s">
        <v>273</v>
      </c>
      <c r="K167" s="94"/>
    </row>
    <row r="168" spans="1:11" x14ac:dyDescent="0.5">
      <c r="A168" s="159">
        <v>8</v>
      </c>
      <c r="B168" s="160">
        <v>4</v>
      </c>
      <c r="C168" s="160">
        <v>2022</v>
      </c>
      <c r="D168" s="161" t="str">
        <f t="shared" si="5"/>
        <v>8-4-2022</v>
      </c>
      <c r="E168" s="162" t="s">
        <v>274</v>
      </c>
      <c r="F168" s="160">
        <v>530</v>
      </c>
      <c r="G168" s="160">
        <v>12.7</v>
      </c>
      <c r="H168" s="160">
        <v>72</v>
      </c>
      <c r="I168" s="160" t="s">
        <v>47</v>
      </c>
      <c r="J168" s="137" t="s">
        <v>275</v>
      </c>
      <c r="K168" s="94"/>
    </row>
    <row r="169" spans="1:11" x14ac:dyDescent="0.5">
      <c r="A169" s="159">
        <v>1</v>
      </c>
      <c r="B169" s="160">
        <v>4</v>
      </c>
      <c r="C169" s="160">
        <v>2022</v>
      </c>
      <c r="D169" s="161" t="str">
        <f t="shared" si="5"/>
        <v>1-4-2022</v>
      </c>
      <c r="E169" s="162" t="s">
        <v>276</v>
      </c>
      <c r="F169" s="160">
        <v>440</v>
      </c>
      <c r="G169" s="160">
        <v>11.3</v>
      </c>
      <c r="H169" s="160">
        <v>94</v>
      </c>
      <c r="I169" s="160" t="s">
        <v>47</v>
      </c>
      <c r="J169" s="137" t="s">
        <v>277</v>
      </c>
      <c r="K169" s="94"/>
    </row>
    <row r="170" spans="1:11" x14ac:dyDescent="0.5">
      <c r="A170" s="167">
        <v>25</v>
      </c>
      <c r="B170" s="168">
        <v>3</v>
      </c>
      <c r="C170" s="168">
        <v>2022</v>
      </c>
      <c r="D170" s="169" t="str">
        <f t="shared" si="5"/>
        <v>25-3-2022</v>
      </c>
      <c r="E170" s="170" t="s">
        <v>278</v>
      </c>
      <c r="F170" s="168">
        <v>400</v>
      </c>
      <c r="G170" s="168">
        <v>11</v>
      </c>
      <c r="H170" s="168">
        <v>100</v>
      </c>
      <c r="I170" s="168" t="s">
        <v>47</v>
      </c>
      <c r="J170" s="136"/>
      <c r="K170" s="94"/>
    </row>
    <row r="171" spans="1:11" ht="25.35" x14ac:dyDescent="0.5">
      <c r="A171" s="159">
        <v>18</v>
      </c>
      <c r="B171" s="160">
        <v>3</v>
      </c>
      <c r="C171" s="160">
        <v>2022</v>
      </c>
      <c r="D171" s="161" t="str">
        <f t="shared" si="5"/>
        <v>18-3-2022</v>
      </c>
      <c r="E171" s="162" t="s">
        <v>279</v>
      </c>
      <c r="F171" s="160">
        <v>300</v>
      </c>
      <c r="G171" s="160">
        <v>10</v>
      </c>
      <c r="H171" s="160">
        <v>70</v>
      </c>
      <c r="I171" s="160" t="s">
        <v>41</v>
      </c>
      <c r="J171" s="137" t="s">
        <v>280</v>
      </c>
      <c r="K171" s="94"/>
    </row>
    <row r="172" spans="1:11" x14ac:dyDescent="0.5">
      <c r="A172" s="159">
        <v>18</v>
      </c>
      <c r="B172" s="160">
        <v>3</v>
      </c>
      <c r="C172" s="160">
        <v>2022</v>
      </c>
      <c r="D172" s="161" t="str">
        <f t="shared" si="5"/>
        <v>18-3-2022</v>
      </c>
      <c r="E172" s="162" t="s">
        <v>281</v>
      </c>
      <c r="F172" s="160">
        <v>570</v>
      </c>
      <c r="G172" s="160">
        <v>15</v>
      </c>
      <c r="H172" s="160">
        <v>70</v>
      </c>
      <c r="I172" s="160" t="s">
        <v>47</v>
      </c>
      <c r="J172" s="137" t="s">
        <v>282</v>
      </c>
      <c r="K172" s="94"/>
    </row>
    <row r="173" spans="1:11" x14ac:dyDescent="0.5">
      <c r="A173" s="159">
        <v>11</v>
      </c>
      <c r="B173" s="160">
        <v>3</v>
      </c>
      <c r="C173" s="160">
        <v>2022</v>
      </c>
      <c r="D173" s="161" t="str">
        <f t="shared" si="5"/>
        <v>11-3-2022</v>
      </c>
      <c r="E173" s="162" t="s">
        <v>283</v>
      </c>
      <c r="F173" s="160">
        <v>370</v>
      </c>
      <c r="G173" s="160">
        <v>13.8</v>
      </c>
      <c r="H173" s="160">
        <v>52</v>
      </c>
      <c r="I173" s="160" t="s">
        <v>41</v>
      </c>
      <c r="J173" s="137" t="s">
        <v>284</v>
      </c>
      <c r="K173" s="94"/>
    </row>
    <row r="174" spans="1:11" x14ac:dyDescent="0.5">
      <c r="A174" s="159">
        <v>4</v>
      </c>
      <c r="B174" s="160">
        <v>3</v>
      </c>
      <c r="C174" s="160">
        <v>2022</v>
      </c>
      <c r="D174" s="161" t="str">
        <f t="shared" si="5"/>
        <v>4-3-2022</v>
      </c>
      <c r="E174" s="162" t="s">
        <v>285</v>
      </c>
      <c r="F174" s="160">
        <v>260</v>
      </c>
      <c r="G174" s="160">
        <v>8.3000000000000007</v>
      </c>
      <c r="H174" s="160">
        <v>80</v>
      </c>
      <c r="I174" s="160" t="s">
        <v>41</v>
      </c>
      <c r="J174" s="137"/>
      <c r="K174" s="94"/>
    </row>
    <row r="175" spans="1:11" ht="25.35" x14ac:dyDescent="0.5">
      <c r="A175" s="163">
        <v>4</v>
      </c>
      <c r="B175" s="164">
        <v>3</v>
      </c>
      <c r="C175" s="164">
        <v>2022</v>
      </c>
      <c r="D175" s="165" t="str">
        <f t="shared" si="5"/>
        <v>4-3-2022</v>
      </c>
      <c r="E175" s="166" t="s">
        <v>286</v>
      </c>
      <c r="F175" s="164">
        <v>620</v>
      </c>
      <c r="G175" s="164">
        <v>15</v>
      </c>
      <c r="H175" s="164">
        <v>60</v>
      </c>
      <c r="I175" s="164" t="s">
        <v>47</v>
      </c>
      <c r="J175" s="138" t="s">
        <v>287</v>
      </c>
      <c r="K175" s="94"/>
    </row>
    <row r="176" spans="1:11" x14ac:dyDescent="0.5">
      <c r="A176" s="167">
        <v>25</v>
      </c>
      <c r="B176" s="168">
        <v>2</v>
      </c>
      <c r="C176" s="168">
        <v>2022</v>
      </c>
      <c r="D176" s="169" t="str">
        <f t="shared" si="5"/>
        <v>25-2-2022</v>
      </c>
      <c r="E176" s="170" t="s">
        <v>288</v>
      </c>
      <c r="F176" s="168">
        <v>350</v>
      </c>
      <c r="G176" s="168">
        <v>15</v>
      </c>
      <c r="H176" s="168">
        <v>40</v>
      </c>
      <c r="I176" s="168" t="s">
        <v>47</v>
      </c>
      <c r="J176" s="136" t="s">
        <v>289</v>
      </c>
      <c r="K176" s="94"/>
    </row>
    <row r="177" spans="1:11" x14ac:dyDescent="0.5">
      <c r="A177" s="159">
        <v>18</v>
      </c>
      <c r="B177" s="160">
        <v>2</v>
      </c>
      <c r="C177" s="160">
        <v>2022</v>
      </c>
      <c r="D177" s="161" t="str">
        <f t="shared" si="5"/>
        <v>18-2-2022</v>
      </c>
      <c r="E177" s="162" t="s">
        <v>290</v>
      </c>
      <c r="F177" s="160">
        <v>400</v>
      </c>
      <c r="G177" s="160">
        <v>12</v>
      </c>
      <c r="H177" s="160">
        <v>64</v>
      </c>
      <c r="I177" s="160" t="s">
        <v>47</v>
      </c>
      <c r="J177" s="137"/>
      <c r="K177" s="94"/>
    </row>
    <row r="178" spans="1:11" x14ac:dyDescent="0.5">
      <c r="A178" s="159">
        <v>11</v>
      </c>
      <c r="B178" s="160">
        <v>2</v>
      </c>
      <c r="C178" s="160">
        <v>2022</v>
      </c>
      <c r="D178" s="161" t="str">
        <f t="shared" si="5"/>
        <v>11-2-2022</v>
      </c>
      <c r="E178" s="162" t="s">
        <v>291</v>
      </c>
      <c r="F178" s="160">
        <v>240</v>
      </c>
      <c r="G178" s="160">
        <v>15</v>
      </c>
      <c r="H178" s="160">
        <v>72</v>
      </c>
      <c r="I178" s="160" t="s">
        <v>41</v>
      </c>
      <c r="J178" s="137"/>
      <c r="K178" s="94"/>
    </row>
    <row r="179" spans="1:11" ht="25.35" x14ac:dyDescent="0.5">
      <c r="A179" s="163">
        <v>4</v>
      </c>
      <c r="B179" s="164">
        <v>2</v>
      </c>
      <c r="C179" s="164">
        <v>2022</v>
      </c>
      <c r="D179" s="165" t="str">
        <f t="shared" si="5"/>
        <v>4-2-2022</v>
      </c>
      <c r="E179" s="166" t="s">
        <v>292</v>
      </c>
      <c r="F179" s="164">
        <v>420</v>
      </c>
      <c r="G179" s="164">
        <v>11.5</v>
      </c>
      <c r="H179" s="164">
        <v>52</v>
      </c>
      <c r="I179" s="164" t="s">
        <v>47</v>
      </c>
      <c r="J179" s="138" t="s">
        <v>293</v>
      </c>
      <c r="K179" s="94"/>
    </row>
    <row r="180" spans="1:11" x14ac:dyDescent="0.5">
      <c r="A180" s="167">
        <v>28</v>
      </c>
      <c r="B180" s="168">
        <v>1</v>
      </c>
      <c r="C180" s="168">
        <v>2022</v>
      </c>
      <c r="D180" s="169" t="str">
        <f t="shared" si="5"/>
        <v>28-1-2022</v>
      </c>
      <c r="E180" s="170" t="s">
        <v>294</v>
      </c>
      <c r="F180" s="168">
        <v>300</v>
      </c>
      <c r="G180" s="168">
        <v>9</v>
      </c>
      <c r="H180" s="168">
        <v>95</v>
      </c>
      <c r="I180" s="168" t="s">
        <v>41</v>
      </c>
      <c r="J180" s="136" t="s">
        <v>295</v>
      </c>
      <c r="K180" s="94"/>
    </row>
    <row r="181" spans="1:11" x14ac:dyDescent="0.5">
      <c r="A181" s="159">
        <v>28</v>
      </c>
      <c r="B181" s="160">
        <v>1</v>
      </c>
      <c r="C181" s="160">
        <v>2022</v>
      </c>
      <c r="D181" s="161" t="str">
        <f t="shared" si="5"/>
        <v>28-1-2022</v>
      </c>
      <c r="E181" s="162" t="s">
        <v>294</v>
      </c>
      <c r="F181" s="160">
        <v>675</v>
      </c>
      <c r="G181" s="160">
        <v>12.3</v>
      </c>
      <c r="H181" s="160">
        <v>80</v>
      </c>
      <c r="I181" s="160" t="s">
        <v>47</v>
      </c>
      <c r="J181" s="137" t="s">
        <v>296</v>
      </c>
      <c r="K181" s="94"/>
    </row>
    <row r="182" spans="1:11" x14ac:dyDescent="0.5">
      <c r="A182" s="159">
        <v>21</v>
      </c>
      <c r="B182" s="160">
        <v>1</v>
      </c>
      <c r="C182" s="160">
        <v>2022</v>
      </c>
      <c r="D182" s="161" t="str">
        <f t="shared" si="5"/>
        <v>21-1-2022</v>
      </c>
      <c r="E182" s="162" t="s">
        <v>297</v>
      </c>
      <c r="F182" s="160">
        <v>500</v>
      </c>
      <c r="G182" s="160">
        <v>12</v>
      </c>
      <c r="H182" s="160">
        <v>52</v>
      </c>
      <c r="I182" s="160" t="s">
        <v>47</v>
      </c>
      <c r="J182" s="137" t="s">
        <v>298</v>
      </c>
      <c r="K182" s="94"/>
    </row>
    <row r="183" spans="1:11" x14ac:dyDescent="0.5">
      <c r="A183" s="159">
        <v>14</v>
      </c>
      <c r="B183" s="160">
        <v>1</v>
      </c>
      <c r="C183" s="160">
        <v>2022</v>
      </c>
      <c r="D183" s="161" t="str">
        <f t="shared" si="5"/>
        <v>14-1-2022</v>
      </c>
      <c r="E183" s="162" t="s">
        <v>299</v>
      </c>
      <c r="F183" s="160">
        <v>320</v>
      </c>
      <c r="G183" s="160">
        <v>12.4</v>
      </c>
      <c r="H183" s="160">
        <v>32</v>
      </c>
      <c r="I183" s="160" t="s">
        <v>41</v>
      </c>
      <c r="J183" s="137"/>
      <c r="K183" s="94"/>
    </row>
    <row r="184" spans="1:11" x14ac:dyDescent="0.5">
      <c r="A184" s="163">
        <v>7</v>
      </c>
      <c r="B184" s="164">
        <v>1</v>
      </c>
      <c r="C184" s="164">
        <v>2022</v>
      </c>
      <c r="D184" s="165" t="str">
        <f t="shared" si="5"/>
        <v>7-1-2022</v>
      </c>
      <c r="E184" s="166" t="s">
        <v>300</v>
      </c>
      <c r="F184" s="164">
        <v>300</v>
      </c>
      <c r="G184" s="164">
        <v>8.5</v>
      </c>
      <c r="H184" s="164">
        <v>72</v>
      </c>
      <c r="I184" s="160" t="s">
        <v>41</v>
      </c>
      <c r="J184" s="137" t="s">
        <v>301</v>
      </c>
      <c r="K184" s="94"/>
    </row>
    <row r="185" spans="1:11" ht="14.35" x14ac:dyDescent="0.5">
      <c r="A185" s="127">
        <v>11</v>
      </c>
      <c r="B185" s="128">
        <v>12</v>
      </c>
      <c r="C185" s="128">
        <v>2021</v>
      </c>
      <c r="D185" s="139" t="str">
        <f t="shared" si="5"/>
        <v>11-12-2021</v>
      </c>
      <c r="E185" s="133" t="s">
        <v>302</v>
      </c>
      <c r="F185" s="128">
        <v>250</v>
      </c>
      <c r="G185" s="128">
        <v>9</v>
      </c>
      <c r="H185" s="128">
        <v>86</v>
      </c>
      <c r="I185" s="128" t="s">
        <v>41</v>
      </c>
      <c r="J185" s="190" t="s">
        <v>303</v>
      </c>
      <c r="K185" s="94"/>
    </row>
    <row r="186" spans="1:11" x14ac:dyDescent="0.5">
      <c r="A186" s="131">
        <v>3</v>
      </c>
      <c r="B186" s="132">
        <v>12</v>
      </c>
      <c r="C186" s="132">
        <v>2021</v>
      </c>
      <c r="D186" s="141" t="str">
        <f t="shared" si="5"/>
        <v>3-12-2021</v>
      </c>
      <c r="E186" s="135" t="s">
        <v>304</v>
      </c>
      <c r="F186" s="132">
        <v>250</v>
      </c>
      <c r="G186" s="132">
        <v>10</v>
      </c>
      <c r="H186" s="132">
        <v>56</v>
      </c>
      <c r="I186" s="132" t="s">
        <v>41</v>
      </c>
      <c r="J186" s="138"/>
      <c r="K186" s="94"/>
    </row>
    <row r="187" spans="1:11" x14ac:dyDescent="0.5">
      <c r="A187" s="127">
        <v>26</v>
      </c>
      <c r="B187" s="128">
        <v>11</v>
      </c>
      <c r="C187" s="128">
        <v>2021</v>
      </c>
      <c r="D187" s="139" t="str">
        <f t="shared" si="5"/>
        <v>26-11-2021</v>
      </c>
      <c r="E187" s="133" t="s">
        <v>305</v>
      </c>
      <c r="F187" s="128">
        <v>620</v>
      </c>
      <c r="G187" s="128">
        <v>14.2</v>
      </c>
      <c r="H187" s="128">
        <v>56</v>
      </c>
      <c r="I187" s="130" t="s">
        <v>47</v>
      </c>
      <c r="J187" s="137" t="s">
        <v>306</v>
      </c>
      <c r="K187" s="94"/>
    </row>
    <row r="188" spans="1:11" x14ac:dyDescent="0.5">
      <c r="A188" s="129">
        <v>19</v>
      </c>
      <c r="B188" s="130">
        <v>11</v>
      </c>
      <c r="C188" s="130">
        <v>2021</v>
      </c>
      <c r="D188" s="140" t="str">
        <f t="shared" si="5"/>
        <v>19-11-2021</v>
      </c>
      <c r="E188" s="134" t="s">
        <v>307</v>
      </c>
      <c r="F188" s="130">
        <v>310</v>
      </c>
      <c r="G188" s="130">
        <v>8.5</v>
      </c>
      <c r="H188" s="130">
        <v>80</v>
      </c>
      <c r="I188" s="130" t="s">
        <v>41</v>
      </c>
      <c r="J188" s="137" t="s">
        <v>308</v>
      </c>
      <c r="K188" s="94"/>
    </row>
    <row r="189" spans="1:11" x14ac:dyDescent="0.5">
      <c r="A189" s="131">
        <v>5</v>
      </c>
      <c r="B189" s="132">
        <v>11</v>
      </c>
      <c r="C189" s="132">
        <v>2021</v>
      </c>
      <c r="D189" s="141" t="str">
        <f t="shared" si="5"/>
        <v>5-11-2021</v>
      </c>
      <c r="E189" s="135" t="s">
        <v>309</v>
      </c>
      <c r="F189" s="132">
        <v>555</v>
      </c>
      <c r="G189" s="132">
        <v>12</v>
      </c>
      <c r="H189" s="132">
        <v>56</v>
      </c>
      <c r="I189" s="132" t="s">
        <v>47</v>
      </c>
      <c r="J189" s="137"/>
      <c r="K189" s="94"/>
    </row>
    <row r="190" spans="1:11" x14ac:dyDescent="0.5">
      <c r="A190" s="127">
        <v>29</v>
      </c>
      <c r="B190" s="128">
        <v>10</v>
      </c>
      <c r="C190" s="128">
        <v>2021</v>
      </c>
      <c r="D190" s="139" t="str">
        <f t="shared" si="5"/>
        <v>29-10-2021</v>
      </c>
      <c r="E190" s="133" t="s">
        <v>310</v>
      </c>
      <c r="F190" s="128">
        <v>110</v>
      </c>
      <c r="G190" s="128">
        <v>11</v>
      </c>
      <c r="H190" s="128">
        <v>50</v>
      </c>
      <c r="I190" s="128" t="s">
        <v>41</v>
      </c>
      <c r="J190" s="136"/>
      <c r="K190" s="94"/>
    </row>
    <row r="191" spans="1:11" x14ac:dyDescent="0.5">
      <c r="A191" s="129">
        <v>29</v>
      </c>
      <c r="B191" s="130">
        <v>10</v>
      </c>
      <c r="C191" s="130">
        <v>2021</v>
      </c>
      <c r="D191" s="140" t="str">
        <f t="shared" si="5"/>
        <v>29-10-2021</v>
      </c>
      <c r="E191" s="134" t="s">
        <v>311</v>
      </c>
      <c r="F191" s="130">
        <v>610</v>
      </c>
      <c r="G191" s="130">
        <v>8</v>
      </c>
      <c r="H191" s="130">
        <v>126</v>
      </c>
      <c r="I191" s="130" t="s">
        <v>47</v>
      </c>
      <c r="J191" s="137" t="s">
        <v>312</v>
      </c>
      <c r="K191" s="94"/>
    </row>
    <row r="192" spans="1:11" x14ac:dyDescent="0.5">
      <c r="A192" s="129">
        <v>22</v>
      </c>
      <c r="B192" s="130">
        <v>10</v>
      </c>
      <c r="C192" s="130">
        <v>2021</v>
      </c>
      <c r="D192" s="140" t="str">
        <f t="shared" si="5"/>
        <v>22-10-2021</v>
      </c>
      <c r="E192" s="134" t="s">
        <v>313</v>
      </c>
      <c r="F192" s="130">
        <v>220</v>
      </c>
      <c r="G192" s="130">
        <v>11</v>
      </c>
      <c r="H192" s="130">
        <v>100</v>
      </c>
      <c r="I192" s="130" t="s">
        <v>41</v>
      </c>
      <c r="J192" s="137" t="s">
        <v>314</v>
      </c>
      <c r="K192" s="94"/>
    </row>
    <row r="193" spans="1:11" x14ac:dyDescent="0.5">
      <c r="A193" s="129">
        <v>22</v>
      </c>
      <c r="B193" s="130">
        <v>10</v>
      </c>
      <c r="C193" s="130">
        <v>2021</v>
      </c>
      <c r="D193" s="140" t="str">
        <f t="shared" si="5"/>
        <v>22-10-2021</v>
      </c>
      <c r="E193" s="134" t="s">
        <v>315</v>
      </c>
      <c r="F193" s="130">
        <v>830</v>
      </c>
      <c r="G193" s="130">
        <v>11</v>
      </c>
      <c r="H193" s="130">
        <v>118</v>
      </c>
      <c r="I193" s="130" t="s">
        <v>44</v>
      </c>
      <c r="J193" s="137" t="s">
        <v>316</v>
      </c>
      <c r="K193" s="94"/>
    </row>
    <row r="194" spans="1:11" x14ac:dyDescent="0.5">
      <c r="A194" s="129">
        <v>15</v>
      </c>
      <c r="B194" s="130">
        <v>10</v>
      </c>
      <c r="C194" s="130">
        <v>2021</v>
      </c>
      <c r="D194" s="140" t="str">
        <f t="shared" si="5"/>
        <v>15-10-2021</v>
      </c>
      <c r="E194" s="134" t="s">
        <v>317</v>
      </c>
      <c r="F194" s="130">
        <v>475</v>
      </c>
      <c r="G194" s="130">
        <v>10</v>
      </c>
      <c r="H194" s="130">
        <v>60</v>
      </c>
      <c r="I194" s="130" t="s">
        <v>47</v>
      </c>
      <c r="J194" s="137" t="s">
        <v>318</v>
      </c>
      <c r="K194" s="94"/>
    </row>
    <row r="195" spans="1:11" x14ac:dyDescent="0.5">
      <c r="A195" s="129">
        <v>8</v>
      </c>
      <c r="B195" s="130">
        <v>10</v>
      </c>
      <c r="C195" s="130">
        <v>2021</v>
      </c>
      <c r="D195" s="140" t="str">
        <f t="shared" si="5"/>
        <v>8-10-2021</v>
      </c>
      <c r="E195" s="134" t="s">
        <v>319</v>
      </c>
      <c r="F195" s="130">
        <v>210</v>
      </c>
      <c r="G195" s="130">
        <v>9</v>
      </c>
      <c r="H195" s="130">
        <v>54</v>
      </c>
      <c r="I195" s="130" t="s">
        <v>41</v>
      </c>
      <c r="J195" s="137"/>
      <c r="K195" s="94"/>
    </row>
    <row r="196" spans="1:11" x14ac:dyDescent="0.5">
      <c r="A196" s="131">
        <v>1</v>
      </c>
      <c r="B196" s="132">
        <v>10</v>
      </c>
      <c r="C196" s="132">
        <v>2021</v>
      </c>
      <c r="D196" s="141" t="str">
        <f t="shared" si="5"/>
        <v>1-10-2021</v>
      </c>
      <c r="E196" s="135" t="s">
        <v>320</v>
      </c>
      <c r="F196" s="132">
        <v>750</v>
      </c>
      <c r="G196" s="132">
        <v>12.5</v>
      </c>
      <c r="H196" s="132">
        <v>100</v>
      </c>
      <c r="I196" s="132" t="s">
        <v>44</v>
      </c>
      <c r="J196" s="137" t="s">
        <v>321</v>
      </c>
      <c r="K196" s="94"/>
    </row>
    <row r="197" spans="1:11" x14ac:dyDescent="0.5">
      <c r="A197" s="127">
        <v>24</v>
      </c>
      <c r="B197" s="128">
        <v>9</v>
      </c>
      <c r="C197" s="128">
        <v>2021</v>
      </c>
      <c r="D197" s="139" t="str">
        <f t="shared" si="5"/>
        <v>24-9-2021</v>
      </c>
      <c r="E197" s="134" t="s">
        <v>322</v>
      </c>
      <c r="F197" s="128">
        <v>550</v>
      </c>
      <c r="G197" s="128">
        <v>10</v>
      </c>
      <c r="H197" s="128">
        <v>206</v>
      </c>
      <c r="I197" s="128" t="s">
        <v>47</v>
      </c>
      <c r="J197" s="136" t="s">
        <v>56</v>
      </c>
      <c r="K197" s="94"/>
    </row>
    <row r="198" spans="1:11" x14ac:dyDescent="0.5">
      <c r="A198" s="129">
        <v>17</v>
      </c>
      <c r="B198" s="130">
        <v>9</v>
      </c>
      <c r="C198" s="130">
        <v>2021</v>
      </c>
      <c r="D198" s="140" t="str">
        <f t="shared" si="5"/>
        <v>17-9-2021</v>
      </c>
      <c r="E198" s="134" t="s">
        <v>323</v>
      </c>
      <c r="F198" s="130">
        <v>400</v>
      </c>
      <c r="G198" s="130">
        <v>11</v>
      </c>
      <c r="H198" s="130">
        <v>143</v>
      </c>
      <c r="I198" s="130" t="s">
        <v>47</v>
      </c>
      <c r="J198" s="137" t="s">
        <v>324</v>
      </c>
      <c r="K198" s="94"/>
    </row>
    <row r="199" spans="1:11" ht="25.35" x14ac:dyDescent="0.5">
      <c r="A199" s="129">
        <v>10</v>
      </c>
      <c r="B199" s="130">
        <v>9</v>
      </c>
      <c r="C199" s="130">
        <v>2021</v>
      </c>
      <c r="D199" s="140" t="str">
        <f t="shared" si="5"/>
        <v>10-9-2021</v>
      </c>
      <c r="E199" s="134" t="s">
        <v>325</v>
      </c>
      <c r="F199" s="130">
        <v>700</v>
      </c>
      <c r="G199" s="130">
        <v>10</v>
      </c>
      <c r="H199" s="130">
        <v>143</v>
      </c>
      <c r="I199" s="130" t="s">
        <v>44</v>
      </c>
      <c r="J199" s="137" t="s">
        <v>326</v>
      </c>
      <c r="K199" s="94"/>
    </row>
    <row r="200" spans="1:11" x14ac:dyDescent="0.5">
      <c r="A200" s="131">
        <v>5</v>
      </c>
      <c r="B200" s="132">
        <v>9</v>
      </c>
      <c r="C200" s="132">
        <v>2021</v>
      </c>
      <c r="D200" s="141" t="str">
        <f t="shared" si="5"/>
        <v>5-9-2021</v>
      </c>
      <c r="E200" s="135" t="s">
        <v>327</v>
      </c>
      <c r="F200" s="132">
        <v>650</v>
      </c>
      <c r="G200" s="132">
        <v>8</v>
      </c>
      <c r="H200" s="132">
        <v>170</v>
      </c>
      <c r="I200" s="132" t="s">
        <v>47</v>
      </c>
      <c r="J200" s="138" t="s">
        <v>328</v>
      </c>
      <c r="K200" s="94"/>
    </row>
    <row r="201" spans="1:11" x14ac:dyDescent="0.5">
      <c r="A201" s="129">
        <v>27</v>
      </c>
      <c r="B201" s="130">
        <v>8</v>
      </c>
      <c r="C201" s="130">
        <v>2021</v>
      </c>
      <c r="D201" s="140" t="str">
        <f t="shared" si="5"/>
        <v>27-8-2021</v>
      </c>
      <c r="E201" s="134" t="s">
        <v>166</v>
      </c>
      <c r="F201" s="130">
        <v>950</v>
      </c>
      <c r="G201" s="130">
        <v>13.7</v>
      </c>
      <c r="H201" s="130">
        <v>216</v>
      </c>
      <c r="I201" s="130" t="s">
        <v>44</v>
      </c>
      <c r="J201" s="137"/>
      <c r="K201" s="94"/>
    </row>
    <row r="202" spans="1:11" x14ac:dyDescent="0.5">
      <c r="A202" s="129">
        <v>20</v>
      </c>
      <c r="B202" s="130">
        <v>8</v>
      </c>
      <c r="C202" s="130">
        <v>2021</v>
      </c>
      <c r="D202" s="140" t="str">
        <f t="shared" si="5"/>
        <v>20-8-2021</v>
      </c>
      <c r="E202" s="134" t="s">
        <v>329</v>
      </c>
      <c r="F202" s="130">
        <v>730</v>
      </c>
      <c r="G202" s="130">
        <v>11.3</v>
      </c>
      <c r="H202" s="130">
        <v>180</v>
      </c>
      <c r="I202" s="130" t="s">
        <v>44</v>
      </c>
      <c r="J202" s="137" t="s">
        <v>330</v>
      </c>
      <c r="K202" s="94"/>
    </row>
    <row r="203" spans="1:11" x14ac:dyDescent="0.5">
      <c r="A203" s="129">
        <v>14</v>
      </c>
      <c r="B203" s="130">
        <v>8</v>
      </c>
      <c r="C203" s="130">
        <v>2021</v>
      </c>
      <c r="D203" s="140" t="str">
        <f t="shared" si="5"/>
        <v>14-8-2021</v>
      </c>
      <c r="E203" s="134" t="s">
        <v>331</v>
      </c>
      <c r="F203" s="130">
        <v>780</v>
      </c>
      <c r="G203" s="130">
        <v>10</v>
      </c>
      <c r="H203" s="130">
        <v>180</v>
      </c>
      <c r="I203" s="130" t="s">
        <v>44</v>
      </c>
      <c r="J203" s="137"/>
      <c r="K203" s="94"/>
    </row>
    <row r="204" spans="1:11" x14ac:dyDescent="0.5">
      <c r="A204" s="131">
        <v>6</v>
      </c>
      <c r="B204" s="132">
        <v>8</v>
      </c>
      <c r="C204" s="132">
        <v>2021</v>
      </c>
      <c r="D204" s="141" t="str">
        <f t="shared" si="5"/>
        <v>6-8-2021</v>
      </c>
      <c r="E204" s="135" t="s">
        <v>332</v>
      </c>
      <c r="F204" s="130">
        <v>600</v>
      </c>
      <c r="G204" s="130">
        <v>10</v>
      </c>
      <c r="H204" s="130">
        <v>202</v>
      </c>
      <c r="I204" s="132" t="s">
        <v>47</v>
      </c>
      <c r="J204" s="137" t="s">
        <v>333</v>
      </c>
      <c r="K204" s="94"/>
    </row>
    <row r="205" spans="1:11" x14ac:dyDescent="0.5">
      <c r="A205" s="129">
        <v>23</v>
      </c>
      <c r="B205" s="130">
        <v>7</v>
      </c>
      <c r="C205" s="130">
        <v>2021</v>
      </c>
      <c r="D205" s="140" t="str">
        <f t="shared" si="5"/>
        <v>23-7-2021</v>
      </c>
      <c r="E205" s="133" t="s">
        <v>334</v>
      </c>
      <c r="F205" s="128">
        <v>400</v>
      </c>
      <c r="G205" s="128">
        <v>11.7</v>
      </c>
      <c r="H205" s="128">
        <v>160</v>
      </c>
      <c r="I205" s="128" t="s">
        <v>41</v>
      </c>
      <c r="J205" s="136" t="s">
        <v>335</v>
      </c>
      <c r="K205" s="94"/>
    </row>
    <row r="206" spans="1:11" x14ac:dyDescent="0.5">
      <c r="A206" s="129">
        <v>21</v>
      </c>
      <c r="B206" s="130">
        <v>7</v>
      </c>
      <c r="C206" s="130">
        <v>2021</v>
      </c>
      <c r="D206" s="140" t="str">
        <f t="shared" si="5"/>
        <v>21-7-2021</v>
      </c>
      <c r="E206" s="134" t="s">
        <v>336</v>
      </c>
      <c r="F206" s="130">
        <v>800</v>
      </c>
      <c r="G206" s="130">
        <v>14</v>
      </c>
      <c r="H206" s="130">
        <v>202</v>
      </c>
      <c r="I206" s="130" t="s">
        <v>44</v>
      </c>
      <c r="J206" s="137" t="s">
        <v>337</v>
      </c>
      <c r="K206" s="94"/>
    </row>
    <row r="207" spans="1:11" x14ac:dyDescent="0.5">
      <c r="A207" s="129">
        <v>15</v>
      </c>
      <c r="B207" s="130">
        <v>7</v>
      </c>
      <c r="C207" s="130">
        <v>2021</v>
      </c>
      <c r="D207" s="140" t="str">
        <f t="shared" si="5"/>
        <v>15-7-2021</v>
      </c>
      <c r="E207" s="134" t="s">
        <v>338</v>
      </c>
      <c r="F207" s="130">
        <v>500</v>
      </c>
      <c r="G207" s="130">
        <v>10</v>
      </c>
      <c r="H207" s="130">
        <v>160</v>
      </c>
      <c r="I207" s="130" t="s">
        <v>47</v>
      </c>
      <c r="J207" s="137" t="s">
        <v>177</v>
      </c>
      <c r="K207" s="94"/>
    </row>
    <row r="208" spans="1:11" x14ac:dyDescent="0.5">
      <c r="A208" s="129">
        <v>15</v>
      </c>
      <c r="B208" s="130">
        <v>7</v>
      </c>
      <c r="C208" s="130">
        <v>2021</v>
      </c>
      <c r="D208" s="140" t="str">
        <f t="shared" si="5"/>
        <v>15-7-2021</v>
      </c>
      <c r="E208" s="179" t="s">
        <v>339</v>
      </c>
      <c r="F208" s="130">
        <v>830</v>
      </c>
      <c r="G208" s="130">
        <v>11</v>
      </c>
      <c r="H208" s="130">
        <v>166</v>
      </c>
      <c r="I208" s="130" t="s">
        <v>44</v>
      </c>
      <c r="J208" s="137" t="s">
        <v>340</v>
      </c>
      <c r="K208" s="94"/>
    </row>
    <row r="209" spans="1:11" x14ac:dyDescent="0.5">
      <c r="A209" s="129">
        <v>2</v>
      </c>
      <c r="B209" s="130">
        <v>7</v>
      </c>
      <c r="C209" s="130">
        <v>2021</v>
      </c>
      <c r="D209" s="140" t="str">
        <f t="shared" si="5"/>
        <v>2-7-2021</v>
      </c>
      <c r="E209" s="134" t="s">
        <v>250</v>
      </c>
      <c r="F209" s="130">
        <v>300</v>
      </c>
      <c r="G209" s="130">
        <v>10</v>
      </c>
      <c r="H209" s="130">
        <v>100</v>
      </c>
      <c r="I209" s="130" t="s">
        <v>41</v>
      </c>
      <c r="J209" s="137" t="s">
        <v>341</v>
      </c>
      <c r="K209" s="94"/>
    </row>
    <row r="210" spans="1:11" x14ac:dyDescent="0.5">
      <c r="A210" s="131">
        <v>2</v>
      </c>
      <c r="B210" s="132">
        <v>7</v>
      </c>
      <c r="C210" s="132">
        <v>2021</v>
      </c>
      <c r="D210" s="141" t="str">
        <f t="shared" si="5"/>
        <v>2-7-2021</v>
      </c>
      <c r="E210" s="135" t="s">
        <v>342</v>
      </c>
      <c r="F210" s="132">
        <v>610</v>
      </c>
      <c r="G210" s="132">
        <v>11.2</v>
      </c>
      <c r="H210" s="132">
        <v>170</v>
      </c>
      <c r="I210" s="132" t="s">
        <v>47</v>
      </c>
      <c r="J210" s="138"/>
      <c r="K210" s="94"/>
    </row>
    <row r="211" spans="1:11" x14ac:dyDescent="0.5">
      <c r="A211" s="129">
        <v>25</v>
      </c>
      <c r="B211" s="130">
        <v>6</v>
      </c>
      <c r="C211" s="130">
        <v>2021</v>
      </c>
      <c r="D211" s="140" t="str">
        <f t="shared" si="5"/>
        <v>25-6-2021</v>
      </c>
      <c r="E211" s="134" t="s">
        <v>343</v>
      </c>
      <c r="F211" s="130">
        <v>900</v>
      </c>
      <c r="G211" s="130">
        <v>14.5</v>
      </c>
      <c r="H211" s="130">
        <v>92</v>
      </c>
      <c r="I211" s="130" t="s">
        <v>44</v>
      </c>
      <c r="J211" s="137"/>
      <c r="K211" s="94"/>
    </row>
    <row r="212" spans="1:11" x14ac:dyDescent="0.5">
      <c r="A212" s="129">
        <v>18</v>
      </c>
      <c r="B212" s="130">
        <v>6</v>
      </c>
      <c r="C212" s="130">
        <v>2021</v>
      </c>
      <c r="D212" s="140" t="str">
        <f t="shared" si="5"/>
        <v>18-6-2021</v>
      </c>
      <c r="E212" s="134" t="s">
        <v>344</v>
      </c>
      <c r="F212" s="130">
        <v>450</v>
      </c>
      <c r="G212" s="130">
        <v>11</v>
      </c>
      <c r="H212" s="130">
        <v>60</v>
      </c>
      <c r="I212" s="130" t="s">
        <v>41</v>
      </c>
      <c r="J212" s="137" t="s">
        <v>345</v>
      </c>
      <c r="K212" s="94"/>
    </row>
    <row r="213" spans="1:11" x14ac:dyDescent="0.5">
      <c r="A213" s="129">
        <v>11</v>
      </c>
      <c r="B213" s="130">
        <v>6</v>
      </c>
      <c r="C213" s="130">
        <v>2021</v>
      </c>
      <c r="D213" s="140" t="str">
        <f t="shared" si="5"/>
        <v>11-6-2021</v>
      </c>
      <c r="E213" s="134" t="s">
        <v>346</v>
      </c>
      <c r="F213" s="130">
        <v>400</v>
      </c>
      <c r="G213" s="130">
        <v>15.5</v>
      </c>
      <c r="H213" s="130"/>
      <c r="I213" s="130" t="s">
        <v>47</v>
      </c>
      <c r="J213" s="137"/>
      <c r="K213" s="94"/>
    </row>
    <row r="214" spans="1:11" x14ac:dyDescent="0.5">
      <c r="A214" s="129">
        <v>11</v>
      </c>
      <c r="B214" s="130">
        <v>6</v>
      </c>
      <c r="C214" s="130">
        <v>2021</v>
      </c>
      <c r="D214" s="140" t="str">
        <f t="shared" si="5"/>
        <v>11-6-2021</v>
      </c>
      <c r="E214" s="134" t="s">
        <v>347</v>
      </c>
      <c r="F214" s="130">
        <v>450</v>
      </c>
      <c r="G214" s="130">
        <v>10</v>
      </c>
      <c r="H214" s="130">
        <v>172</v>
      </c>
      <c r="I214" s="130" t="s">
        <v>47</v>
      </c>
      <c r="J214" s="137" t="s">
        <v>348</v>
      </c>
      <c r="K214" s="94"/>
    </row>
    <row r="215" spans="1:11" x14ac:dyDescent="0.5">
      <c r="A215" s="129">
        <v>4</v>
      </c>
      <c r="B215" s="132">
        <v>6</v>
      </c>
      <c r="C215" s="132">
        <v>2021</v>
      </c>
      <c r="D215" s="141" t="str">
        <f t="shared" si="5"/>
        <v>4-6-2021</v>
      </c>
      <c r="E215" s="134" t="s">
        <v>349</v>
      </c>
      <c r="F215" s="130">
        <v>480</v>
      </c>
      <c r="G215" s="130">
        <v>12</v>
      </c>
      <c r="H215" s="130">
        <v>130</v>
      </c>
      <c r="I215" s="130" t="s">
        <v>47</v>
      </c>
      <c r="J215" s="137" t="s">
        <v>350</v>
      </c>
      <c r="K215" s="94"/>
    </row>
    <row r="216" spans="1:11" x14ac:dyDescent="0.5">
      <c r="A216" s="127">
        <v>28</v>
      </c>
      <c r="B216" s="130">
        <v>5</v>
      </c>
      <c r="C216" s="130">
        <v>2021</v>
      </c>
      <c r="D216" s="140" t="str">
        <f t="shared" si="5"/>
        <v>28-5-2021</v>
      </c>
      <c r="E216" s="133" t="s">
        <v>351</v>
      </c>
      <c r="F216" s="128">
        <v>475</v>
      </c>
      <c r="G216" s="128">
        <v>11</v>
      </c>
      <c r="H216" s="128">
        <v>90</v>
      </c>
      <c r="I216" s="128" t="s">
        <v>47</v>
      </c>
      <c r="J216" s="136"/>
      <c r="K216" s="94"/>
    </row>
    <row r="217" spans="1:11" x14ac:dyDescent="0.5">
      <c r="A217" s="129">
        <v>21</v>
      </c>
      <c r="B217" s="130">
        <v>5</v>
      </c>
      <c r="C217" s="130">
        <v>2021</v>
      </c>
      <c r="D217" s="140" t="str">
        <f t="shared" si="5"/>
        <v>21-5-2021</v>
      </c>
      <c r="E217" s="134" t="s">
        <v>352</v>
      </c>
      <c r="F217" s="130">
        <v>380</v>
      </c>
      <c r="G217" s="130">
        <v>10.5</v>
      </c>
      <c r="H217" s="130">
        <v>55</v>
      </c>
      <c r="I217" s="130" t="s">
        <v>47</v>
      </c>
      <c r="J217" s="137"/>
      <c r="K217" s="94"/>
    </row>
    <row r="218" spans="1:11" x14ac:dyDescent="0.5">
      <c r="A218" s="129">
        <v>14</v>
      </c>
      <c r="B218" s="130">
        <v>5</v>
      </c>
      <c r="C218" s="130">
        <v>2021</v>
      </c>
      <c r="D218" s="140" t="str">
        <f t="shared" si="5"/>
        <v>14-5-2021</v>
      </c>
      <c r="E218" s="134" t="s">
        <v>353</v>
      </c>
      <c r="F218" s="130">
        <v>350</v>
      </c>
      <c r="G218" s="130">
        <v>13.8</v>
      </c>
      <c r="H218" s="130">
        <v>55</v>
      </c>
      <c r="I218" s="130" t="s">
        <v>47</v>
      </c>
      <c r="J218" s="137" t="s">
        <v>354</v>
      </c>
      <c r="K218" s="94"/>
    </row>
    <row r="219" spans="1:11" x14ac:dyDescent="0.5">
      <c r="A219" s="129">
        <v>7</v>
      </c>
      <c r="B219" s="132">
        <v>5</v>
      </c>
      <c r="C219" s="132">
        <v>2021</v>
      </c>
      <c r="D219" s="141" t="str">
        <f t="shared" si="5"/>
        <v>7-5-2021</v>
      </c>
      <c r="E219" s="135" t="s">
        <v>355</v>
      </c>
      <c r="F219" s="130">
        <v>530</v>
      </c>
      <c r="G219" s="130">
        <v>12.5</v>
      </c>
      <c r="H219" s="130">
        <v>55</v>
      </c>
      <c r="I219" s="130" t="s">
        <v>47</v>
      </c>
      <c r="J219" s="137" t="s">
        <v>356</v>
      </c>
      <c r="K219" s="94"/>
    </row>
    <row r="220" spans="1:11" x14ac:dyDescent="0.5">
      <c r="A220" s="127">
        <v>30</v>
      </c>
      <c r="B220" s="130">
        <v>4</v>
      </c>
      <c r="C220" s="130">
        <v>2021</v>
      </c>
      <c r="D220" s="140" t="str">
        <f t="shared" si="5"/>
        <v>30-4-2021</v>
      </c>
      <c r="E220" s="133" t="s">
        <v>357</v>
      </c>
      <c r="F220" s="128">
        <v>550</v>
      </c>
      <c r="G220" s="128">
        <v>10.5</v>
      </c>
      <c r="H220" s="128">
        <v>38</v>
      </c>
      <c r="I220" s="128" t="s">
        <v>47</v>
      </c>
      <c r="J220" s="136" t="s">
        <v>358</v>
      </c>
      <c r="K220" s="94"/>
    </row>
    <row r="221" spans="1:11" x14ac:dyDescent="0.5">
      <c r="A221" s="129">
        <v>23</v>
      </c>
      <c r="B221" s="130">
        <v>4</v>
      </c>
      <c r="C221" s="130">
        <v>2021</v>
      </c>
      <c r="D221" s="140" t="str">
        <f t="shared" si="5"/>
        <v>23-4-2021</v>
      </c>
      <c r="E221" s="134" t="s">
        <v>359</v>
      </c>
      <c r="F221" s="130">
        <v>550</v>
      </c>
      <c r="G221" s="130">
        <v>12</v>
      </c>
      <c r="H221" s="130"/>
      <c r="I221" s="130" t="s">
        <v>47</v>
      </c>
      <c r="J221" s="137" t="s">
        <v>360</v>
      </c>
      <c r="K221" s="94"/>
    </row>
    <row r="222" spans="1:11" x14ac:dyDescent="0.5">
      <c r="A222" s="129">
        <v>16</v>
      </c>
      <c r="B222" s="130">
        <v>4</v>
      </c>
      <c r="C222" s="130">
        <v>2021</v>
      </c>
      <c r="D222" s="140" t="str">
        <f t="shared" si="5"/>
        <v>16-4-2021</v>
      </c>
      <c r="E222" s="134" t="s">
        <v>361</v>
      </c>
      <c r="F222" s="130">
        <v>200</v>
      </c>
      <c r="G222" s="130">
        <v>16</v>
      </c>
      <c r="H222" s="130"/>
      <c r="I222" s="130" t="s">
        <v>41</v>
      </c>
      <c r="J222" s="137"/>
      <c r="K222" s="94"/>
    </row>
    <row r="223" spans="1:11" x14ac:dyDescent="0.5">
      <c r="A223" s="129">
        <v>9</v>
      </c>
      <c r="B223" s="130">
        <v>4</v>
      </c>
      <c r="C223" s="130">
        <v>2021</v>
      </c>
      <c r="D223" s="140" t="str">
        <f t="shared" si="5"/>
        <v>9-4-2021</v>
      </c>
      <c r="E223" s="134" t="s">
        <v>362</v>
      </c>
      <c r="F223" s="130">
        <v>665</v>
      </c>
      <c r="G223" s="130">
        <v>12.6</v>
      </c>
      <c r="H223" s="130">
        <v>38</v>
      </c>
      <c r="I223" s="130" t="s">
        <v>44</v>
      </c>
      <c r="J223" s="137" t="s">
        <v>363</v>
      </c>
      <c r="K223" s="94"/>
    </row>
    <row r="224" spans="1:11" x14ac:dyDescent="0.5">
      <c r="A224" s="131">
        <v>2</v>
      </c>
      <c r="B224" s="132">
        <v>4</v>
      </c>
      <c r="C224" s="132">
        <v>2021</v>
      </c>
      <c r="D224" s="141" t="str">
        <f t="shared" si="5"/>
        <v>2-4-2021</v>
      </c>
      <c r="E224" s="135" t="s">
        <v>364</v>
      </c>
      <c r="F224" s="132">
        <v>580</v>
      </c>
      <c r="G224" s="132">
        <v>14.8</v>
      </c>
      <c r="H224" s="132">
        <v>16</v>
      </c>
      <c r="I224" s="132" t="s">
        <v>47</v>
      </c>
      <c r="J224" s="138"/>
      <c r="K224" s="94"/>
    </row>
    <row r="225" spans="1:11" x14ac:dyDescent="0.5">
      <c r="A225" s="129">
        <v>26</v>
      </c>
      <c r="B225" s="130">
        <v>3</v>
      </c>
      <c r="C225" s="130">
        <v>2021</v>
      </c>
      <c r="D225" s="140" t="str">
        <f t="shared" si="5"/>
        <v>26-3-2021</v>
      </c>
      <c r="E225" s="134" t="s">
        <v>365</v>
      </c>
      <c r="F225" s="130">
        <v>350</v>
      </c>
      <c r="G225" s="130">
        <v>14.8</v>
      </c>
      <c r="H225" s="130">
        <v>12</v>
      </c>
      <c r="I225" s="130" t="s">
        <v>47</v>
      </c>
      <c r="J225" s="137" t="s">
        <v>366</v>
      </c>
      <c r="K225" s="94"/>
    </row>
    <row r="226" spans="1:11" x14ac:dyDescent="0.5">
      <c r="A226" s="129">
        <v>19</v>
      </c>
      <c r="B226" s="130">
        <v>3</v>
      </c>
      <c r="C226" s="130">
        <v>2021</v>
      </c>
      <c r="D226" s="140" t="str">
        <f t="shared" si="5"/>
        <v>19-3-2021</v>
      </c>
      <c r="E226" s="134" t="s">
        <v>367</v>
      </c>
      <c r="F226" s="130">
        <v>305</v>
      </c>
      <c r="G226" s="130">
        <v>11.5</v>
      </c>
      <c r="H226" s="130">
        <v>73</v>
      </c>
      <c r="I226" s="130" t="s">
        <v>41</v>
      </c>
      <c r="J226" s="137" t="s">
        <v>368</v>
      </c>
      <c r="K226" s="94"/>
    </row>
    <row r="227" spans="1:11" x14ac:dyDescent="0.5">
      <c r="A227" s="129">
        <v>12</v>
      </c>
      <c r="B227" s="130">
        <v>3</v>
      </c>
      <c r="C227" s="130">
        <v>2021</v>
      </c>
      <c r="D227" s="140" t="str">
        <f t="shared" si="5"/>
        <v>12-3-2021</v>
      </c>
      <c r="E227" s="134" t="s">
        <v>369</v>
      </c>
      <c r="F227" s="130">
        <v>550</v>
      </c>
      <c r="G227" s="130">
        <v>13</v>
      </c>
      <c r="H227" s="130">
        <v>60</v>
      </c>
      <c r="I227" s="130" t="s">
        <v>47</v>
      </c>
      <c r="J227" s="137" t="s">
        <v>370</v>
      </c>
      <c r="K227" s="94"/>
    </row>
    <row r="228" spans="1:11" ht="25.35" x14ac:dyDescent="0.5">
      <c r="A228" s="129">
        <v>5</v>
      </c>
      <c r="B228" s="132">
        <v>3</v>
      </c>
      <c r="C228" s="132">
        <v>2021</v>
      </c>
      <c r="D228" s="141" t="str">
        <f t="shared" si="5"/>
        <v>5-3-2021</v>
      </c>
      <c r="E228" s="134" t="s">
        <v>371</v>
      </c>
      <c r="F228" s="130">
        <v>580</v>
      </c>
      <c r="G228" s="130">
        <v>10</v>
      </c>
      <c r="H228" s="130">
        <v>80</v>
      </c>
      <c r="I228" s="130" t="s">
        <v>47</v>
      </c>
      <c r="J228" s="137" t="s">
        <v>372</v>
      </c>
      <c r="K228" s="94"/>
    </row>
    <row r="229" spans="1:11" ht="25.35" x14ac:dyDescent="0.5">
      <c r="A229" s="127">
        <v>26</v>
      </c>
      <c r="B229" s="130">
        <v>2</v>
      </c>
      <c r="C229" s="130">
        <v>2021</v>
      </c>
      <c r="D229" s="140" t="str">
        <f t="shared" si="5"/>
        <v>26-2-2021</v>
      </c>
      <c r="E229" s="133" t="s">
        <v>373</v>
      </c>
      <c r="F229" s="128">
        <v>450</v>
      </c>
      <c r="G229" s="128">
        <v>13.3</v>
      </c>
      <c r="H229" s="128">
        <v>48</v>
      </c>
      <c r="I229" s="128" t="s">
        <v>47</v>
      </c>
      <c r="J229" s="136" t="s">
        <v>374</v>
      </c>
      <c r="K229" s="94"/>
    </row>
    <row r="230" spans="1:11" x14ac:dyDescent="0.5">
      <c r="A230" s="129">
        <v>19</v>
      </c>
      <c r="B230" s="130">
        <v>2</v>
      </c>
      <c r="C230" s="130">
        <v>2021</v>
      </c>
      <c r="D230" s="130" t="str">
        <f t="shared" si="5"/>
        <v>19-2-2021</v>
      </c>
      <c r="E230" s="134" t="s">
        <v>375</v>
      </c>
      <c r="F230" s="130">
        <v>580</v>
      </c>
      <c r="G230" s="130">
        <v>11</v>
      </c>
      <c r="H230" s="130">
        <v>46</v>
      </c>
      <c r="I230" s="130" t="s">
        <v>47</v>
      </c>
      <c r="J230" s="137" t="s">
        <v>376</v>
      </c>
      <c r="K230" s="94"/>
    </row>
    <row r="231" spans="1:11" x14ac:dyDescent="0.5">
      <c r="A231" s="131">
        <v>5</v>
      </c>
      <c r="B231" s="132">
        <v>2</v>
      </c>
      <c r="C231" s="132">
        <v>2021</v>
      </c>
      <c r="D231" s="141" t="str">
        <f t="shared" ref="D231:D294" si="6">IF(ISBLANK(A231),CONCATENATE(B231,"-",C231),CONCATENATE(A231,"-",B231,"-",C231))</f>
        <v>5-2-2021</v>
      </c>
      <c r="E231" s="135" t="s">
        <v>377</v>
      </c>
      <c r="F231" s="132">
        <v>500</v>
      </c>
      <c r="G231" s="132">
        <v>11.5</v>
      </c>
      <c r="H231" s="132">
        <v>40</v>
      </c>
      <c r="I231" s="132" t="s">
        <v>47</v>
      </c>
      <c r="J231" s="138" t="s">
        <v>378</v>
      </c>
      <c r="K231" s="94"/>
    </row>
    <row r="232" spans="1:11" x14ac:dyDescent="0.5">
      <c r="A232" s="129">
        <v>29</v>
      </c>
      <c r="B232" s="130">
        <v>1</v>
      </c>
      <c r="C232" s="130">
        <v>2021</v>
      </c>
      <c r="D232" s="140" t="str">
        <f t="shared" si="6"/>
        <v>29-1-2021</v>
      </c>
      <c r="E232" s="134" t="s">
        <v>379</v>
      </c>
      <c r="F232" s="130">
        <v>400</v>
      </c>
      <c r="G232" s="130">
        <v>12.4</v>
      </c>
      <c r="H232" s="130">
        <v>68</v>
      </c>
      <c r="I232" s="130" t="s">
        <v>47</v>
      </c>
      <c r="J232" s="137"/>
      <c r="K232" s="94"/>
    </row>
    <row r="233" spans="1:11" x14ac:dyDescent="0.5">
      <c r="A233" s="129">
        <v>23</v>
      </c>
      <c r="B233" s="130">
        <v>1</v>
      </c>
      <c r="C233" s="130">
        <v>2021</v>
      </c>
      <c r="D233" s="140" t="str">
        <f t="shared" si="6"/>
        <v>23-1-2021</v>
      </c>
      <c r="E233" s="134" t="s">
        <v>380</v>
      </c>
      <c r="F233" s="130">
        <v>360</v>
      </c>
      <c r="G233" s="130">
        <v>11.4</v>
      </c>
      <c r="H233" s="130"/>
      <c r="I233" s="130" t="s">
        <v>47</v>
      </c>
      <c r="J233" s="137" t="s">
        <v>381</v>
      </c>
      <c r="K233" s="94"/>
    </row>
    <row r="234" spans="1:11" x14ac:dyDescent="0.5">
      <c r="A234" s="131">
        <v>8</v>
      </c>
      <c r="B234" s="132">
        <v>1</v>
      </c>
      <c r="C234" s="132">
        <v>2021</v>
      </c>
      <c r="D234" s="141" t="str">
        <f t="shared" si="6"/>
        <v>8-1-2021</v>
      </c>
      <c r="E234" s="134" t="s">
        <v>382</v>
      </c>
      <c r="F234" s="132">
        <v>300</v>
      </c>
      <c r="G234" s="132">
        <v>11.7</v>
      </c>
      <c r="H234" s="132"/>
      <c r="I234" s="132" t="s">
        <v>41</v>
      </c>
      <c r="J234" s="138"/>
      <c r="K234" s="94"/>
    </row>
    <row r="235" spans="1:11" x14ac:dyDescent="0.5">
      <c r="A235" s="107">
        <v>18</v>
      </c>
      <c r="B235" s="108">
        <v>12</v>
      </c>
      <c r="C235" s="108">
        <v>2020</v>
      </c>
      <c r="D235" s="109" t="str">
        <f t="shared" si="6"/>
        <v>18-12-2020</v>
      </c>
      <c r="E235" s="142" t="s">
        <v>383</v>
      </c>
      <c r="F235" s="108">
        <v>430</v>
      </c>
      <c r="G235" s="108">
        <v>10.199999999999999</v>
      </c>
      <c r="H235" s="108"/>
      <c r="I235" s="108" t="s">
        <v>47</v>
      </c>
      <c r="J235" s="103"/>
      <c r="K235" s="94"/>
    </row>
    <row r="236" spans="1:11" x14ac:dyDescent="0.5">
      <c r="A236" s="104">
        <v>16</v>
      </c>
      <c r="B236" s="105">
        <v>10</v>
      </c>
      <c r="C236" s="105">
        <v>2020</v>
      </c>
      <c r="D236" s="106" t="str">
        <f t="shared" si="6"/>
        <v>16-10-2020</v>
      </c>
      <c r="E236" s="142" t="s">
        <v>384</v>
      </c>
      <c r="F236" s="105">
        <v>200</v>
      </c>
      <c r="G236" s="105">
        <v>6</v>
      </c>
      <c r="H236" s="105">
        <v>80</v>
      </c>
      <c r="I236" s="105" t="s">
        <v>41</v>
      </c>
      <c r="J236" s="117" t="s">
        <v>385</v>
      </c>
      <c r="K236" s="94"/>
    </row>
    <row r="237" spans="1:11" x14ac:dyDescent="0.5">
      <c r="A237" s="143">
        <v>9</v>
      </c>
      <c r="B237" s="143">
        <v>10</v>
      </c>
      <c r="C237" s="143">
        <v>2020</v>
      </c>
      <c r="D237" s="109" t="str">
        <f t="shared" si="6"/>
        <v>9-10-2020</v>
      </c>
      <c r="E237" s="144" t="s">
        <v>386</v>
      </c>
      <c r="F237" s="143">
        <v>270</v>
      </c>
      <c r="G237" s="143">
        <v>11</v>
      </c>
      <c r="H237" s="143">
        <v>104</v>
      </c>
      <c r="I237" s="143" t="s">
        <v>41</v>
      </c>
      <c r="J237" s="103" t="s">
        <v>387</v>
      </c>
      <c r="K237" s="94"/>
    </row>
    <row r="238" spans="1:11" ht="25.35" x14ac:dyDescent="0.5">
      <c r="A238" s="143">
        <v>1</v>
      </c>
      <c r="B238" s="143">
        <v>10</v>
      </c>
      <c r="C238" s="143">
        <v>2020</v>
      </c>
      <c r="D238" s="145" t="str">
        <f t="shared" si="6"/>
        <v>1-10-2020</v>
      </c>
      <c r="E238" s="143" t="s">
        <v>388</v>
      </c>
      <c r="F238" s="143">
        <v>570</v>
      </c>
      <c r="G238" s="143">
        <v>10.5</v>
      </c>
      <c r="H238" s="143">
        <v>160</v>
      </c>
      <c r="I238" s="143" t="s">
        <v>47</v>
      </c>
      <c r="J238" s="103" t="s">
        <v>389</v>
      </c>
      <c r="K238" s="94"/>
    </row>
    <row r="239" spans="1:11" x14ac:dyDescent="0.5">
      <c r="A239" s="146">
        <v>25</v>
      </c>
      <c r="B239" s="146">
        <v>9</v>
      </c>
      <c r="C239" s="146">
        <v>2020</v>
      </c>
      <c r="D239" s="106" t="str">
        <f t="shared" si="6"/>
        <v>25-9-2020</v>
      </c>
      <c r="E239" s="146" t="s">
        <v>390</v>
      </c>
      <c r="F239" s="146">
        <v>570</v>
      </c>
      <c r="G239" s="146">
        <v>10</v>
      </c>
      <c r="H239" s="146">
        <v>128</v>
      </c>
      <c r="I239" s="146" t="s">
        <v>47</v>
      </c>
      <c r="J239" s="117" t="s">
        <v>391</v>
      </c>
      <c r="K239" s="94"/>
    </row>
    <row r="240" spans="1:11" ht="25.35" x14ac:dyDescent="0.5">
      <c r="A240" s="143">
        <v>18</v>
      </c>
      <c r="B240" s="143">
        <v>9</v>
      </c>
      <c r="C240" s="143">
        <v>2020</v>
      </c>
      <c r="D240" s="109" t="str">
        <f t="shared" si="6"/>
        <v>18-9-2020</v>
      </c>
      <c r="E240" s="144" t="s">
        <v>392</v>
      </c>
      <c r="F240" s="143">
        <v>700</v>
      </c>
      <c r="G240" s="143">
        <v>16.5</v>
      </c>
      <c r="H240" s="143">
        <v>175</v>
      </c>
      <c r="I240" s="143" t="s">
        <v>47</v>
      </c>
      <c r="J240" s="103" t="s">
        <v>393</v>
      </c>
      <c r="K240" s="94"/>
    </row>
    <row r="241" spans="1:21" x14ac:dyDescent="0.5">
      <c r="A241" s="143">
        <v>11</v>
      </c>
      <c r="B241" s="143">
        <v>9</v>
      </c>
      <c r="C241" s="143">
        <v>2020</v>
      </c>
      <c r="D241" s="109" t="str">
        <f t="shared" si="6"/>
        <v>11-9-2020</v>
      </c>
      <c r="E241" s="143" t="s">
        <v>394</v>
      </c>
      <c r="F241" s="143">
        <v>200</v>
      </c>
      <c r="G241" s="143">
        <v>7.25</v>
      </c>
      <c r="H241" s="143">
        <v>44</v>
      </c>
      <c r="I241" s="143" t="s">
        <v>41</v>
      </c>
      <c r="J241" s="103" t="s">
        <v>395</v>
      </c>
      <c r="K241" s="94"/>
    </row>
    <row r="242" spans="1:21" x14ac:dyDescent="0.5">
      <c r="A242" s="143">
        <v>4</v>
      </c>
      <c r="B242" s="143">
        <v>9</v>
      </c>
      <c r="C242" s="143">
        <v>2020</v>
      </c>
      <c r="D242" s="145" t="str">
        <f t="shared" si="6"/>
        <v>4-9-2020</v>
      </c>
      <c r="E242" s="143" t="s">
        <v>396</v>
      </c>
      <c r="F242" s="143">
        <v>500</v>
      </c>
      <c r="G242" s="143">
        <v>13.1</v>
      </c>
      <c r="H242" s="143">
        <v>154</v>
      </c>
      <c r="I242" s="143" t="s">
        <v>47</v>
      </c>
      <c r="J242" s="121"/>
      <c r="K242" s="94"/>
    </row>
    <row r="243" spans="1:21" s="24" customFormat="1" x14ac:dyDescent="0.5">
      <c r="A243" s="105">
        <v>26</v>
      </c>
      <c r="B243" s="105">
        <v>6</v>
      </c>
      <c r="C243" s="105">
        <v>2020</v>
      </c>
      <c r="D243" s="106" t="str">
        <f t="shared" si="6"/>
        <v>26-6-2020</v>
      </c>
      <c r="E243" s="105" t="s">
        <v>397</v>
      </c>
      <c r="F243" s="105">
        <v>500</v>
      </c>
      <c r="G243" s="105">
        <v>12</v>
      </c>
      <c r="H243" s="105">
        <v>80</v>
      </c>
      <c r="I243" s="105" t="s">
        <v>47</v>
      </c>
      <c r="J243" s="122"/>
      <c r="P243" s="147"/>
      <c r="Q243" s="147"/>
      <c r="R243" s="147"/>
    </row>
    <row r="244" spans="1:21" s="24" customFormat="1" x14ac:dyDescent="0.5">
      <c r="A244" s="108">
        <v>19</v>
      </c>
      <c r="B244" s="108">
        <v>6</v>
      </c>
      <c r="C244" s="108">
        <v>2020</v>
      </c>
      <c r="D244" s="109" t="str">
        <f t="shared" si="6"/>
        <v>19-6-2020</v>
      </c>
      <c r="E244" s="108" t="s">
        <v>398</v>
      </c>
      <c r="F244" s="108">
        <v>580</v>
      </c>
      <c r="G244" s="108">
        <v>15</v>
      </c>
      <c r="H244" s="108">
        <v>40</v>
      </c>
      <c r="I244" s="108" t="s">
        <v>47</v>
      </c>
      <c r="J244" s="120"/>
      <c r="P244" s="148"/>
      <c r="Q244" s="147"/>
      <c r="R244" s="147"/>
    </row>
    <row r="245" spans="1:21" s="24" customFormat="1" x14ac:dyDescent="0.5">
      <c r="A245" s="105">
        <v>13</v>
      </c>
      <c r="B245" s="105">
        <v>3</v>
      </c>
      <c r="C245" s="105">
        <v>2020</v>
      </c>
      <c r="D245" s="106" t="str">
        <f t="shared" si="6"/>
        <v>13-3-2020</v>
      </c>
      <c r="E245" s="105" t="s">
        <v>399</v>
      </c>
      <c r="F245" s="105">
        <v>350</v>
      </c>
      <c r="G245" s="105">
        <v>10</v>
      </c>
      <c r="H245" s="105">
        <v>84</v>
      </c>
      <c r="I245" s="105" t="s">
        <v>47</v>
      </c>
      <c r="J245" s="117" t="s">
        <v>400</v>
      </c>
      <c r="P245" s="147"/>
      <c r="Q245" s="147"/>
      <c r="R245" s="147"/>
    </row>
    <row r="246" spans="1:21" s="24" customFormat="1" x14ac:dyDescent="0.5">
      <c r="A246" s="108">
        <v>6</v>
      </c>
      <c r="B246" s="108">
        <v>3</v>
      </c>
      <c r="C246" s="108">
        <v>2020</v>
      </c>
      <c r="D246" s="109" t="str">
        <f t="shared" si="6"/>
        <v>6-3-2020</v>
      </c>
      <c r="E246" s="108" t="s">
        <v>401</v>
      </c>
      <c r="F246" s="108">
        <v>530</v>
      </c>
      <c r="G246" s="108">
        <v>12</v>
      </c>
      <c r="H246" s="108">
        <v>120</v>
      </c>
      <c r="I246" s="108" t="s">
        <v>47</v>
      </c>
      <c r="J246" s="120"/>
      <c r="P246" s="147"/>
      <c r="Q246" s="147"/>
      <c r="R246" s="147"/>
    </row>
    <row r="247" spans="1:21" s="24" customFormat="1" x14ac:dyDescent="0.5">
      <c r="A247" s="105">
        <v>28</v>
      </c>
      <c r="B247" s="105">
        <v>2</v>
      </c>
      <c r="C247" s="105">
        <v>2020</v>
      </c>
      <c r="D247" s="106" t="str">
        <f t="shared" si="6"/>
        <v>28-2-2020</v>
      </c>
      <c r="E247" s="105" t="s">
        <v>402</v>
      </c>
      <c r="F247" s="105">
        <v>400</v>
      </c>
      <c r="G247" s="105">
        <v>10</v>
      </c>
      <c r="H247" s="105">
        <v>80</v>
      </c>
      <c r="I247" s="105" t="s">
        <v>47</v>
      </c>
      <c r="J247" s="122"/>
      <c r="P247" s="147"/>
      <c r="Q247" s="147"/>
      <c r="R247" s="147"/>
    </row>
    <row r="248" spans="1:21" s="24" customFormat="1" x14ac:dyDescent="0.5">
      <c r="A248" s="108">
        <v>21</v>
      </c>
      <c r="B248" s="108">
        <v>2</v>
      </c>
      <c r="C248" s="108">
        <v>2020</v>
      </c>
      <c r="D248" s="109" t="str">
        <f t="shared" si="6"/>
        <v>21-2-2020</v>
      </c>
      <c r="E248" s="108" t="s">
        <v>403</v>
      </c>
      <c r="F248" s="108">
        <v>385</v>
      </c>
      <c r="G248" s="108">
        <v>11.4</v>
      </c>
      <c r="H248" s="108">
        <v>56</v>
      </c>
      <c r="I248" s="108" t="s">
        <v>47</v>
      </c>
      <c r="J248" s="120"/>
      <c r="P248" s="149"/>
      <c r="Q248" s="147"/>
      <c r="R248" s="147"/>
    </row>
    <row r="249" spans="1:21" s="24" customFormat="1" x14ac:dyDescent="0.5">
      <c r="A249" s="108">
        <v>14</v>
      </c>
      <c r="B249" s="108">
        <v>2</v>
      </c>
      <c r="C249" s="108">
        <v>2020</v>
      </c>
      <c r="D249" s="109" t="str">
        <f t="shared" si="6"/>
        <v>14-2-2020</v>
      </c>
      <c r="E249" s="108" t="s">
        <v>404</v>
      </c>
      <c r="F249" s="108">
        <v>270</v>
      </c>
      <c r="G249" s="108">
        <v>14.9</v>
      </c>
      <c r="H249" s="108">
        <v>50</v>
      </c>
      <c r="I249" s="108" t="s">
        <v>47</v>
      </c>
      <c r="J249" s="120"/>
      <c r="P249" s="148"/>
      <c r="Q249" s="147"/>
      <c r="R249" s="147"/>
    </row>
    <row r="250" spans="1:21" s="24" customFormat="1" x14ac:dyDescent="0.5">
      <c r="A250" s="108">
        <v>7</v>
      </c>
      <c r="B250" s="108">
        <v>2</v>
      </c>
      <c r="C250" s="108">
        <v>2020</v>
      </c>
      <c r="D250" s="109" t="str">
        <f t="shared" si="6"/>
        <v>7-2-2020</v>
      </c>
      <c r="E250" s="108" t="s">
        <v>405</v>
      </c>
      <c r="F250" s="108">
        <v>560</v>
      </c>
      <c r="G250" s="108">
        <v>12.3</v>
      </c>
      <c r="H250" s="108">
        <v>60</v>
      </c>
      <c r="I250" s="108" t="s">
        <v>47</v>
      </c>
      <c r="J250" s="120"/>
      <c r="M250" s="150"/>
      <c r="P250" s="148"/>
      <c r="Q250" s="147"/>
      <c r="R250" s="147"/>
    </row>
    <row r="251" spans="1:21" s="24" customFormat="1" x14ac:dyDescent="0.5">
      <c r="A251" s="151">
        <v>31</v>
      </c>
      <c r="B251" s="105">
        <v>1</v>
      </c>
      <c r="C251" s="105">
        <v>2020</v>
      </c>
      <c r="D251" s="106" t="str">
        <f t="shared" si="6"/>
        <v>31-1-2020</v>
      </c>
      <c r="E251" s="105" t="s">
        <v>406</v>
      </c>
      <c r="F251" s="105">
        <v>360</v>
      </c>
      <c r="G251" s="105">
        <v>11.3</v>
      </c>
      <c r="H251" s="105">
        <v>40</v>
      </c>
      <c r="I251" s="105" t="s">
        <v>41</v>
      </c>
      <c r="J251" s="122"/>
      <c r="M251" s="150"/>
      <c r="N251" s="150"/>
      <c r="P251" s="149"/>
      <c r="Q251" s="152"/>
      <c r="R251" s="152"/>
      <c r="S251" s="150"/>
      <c r="U251" s="150"/>
    </row>
    <row r="252" spans="1:21" s="24" customFormat="1" x14ac:dyDescent="0.5">
      <c r="A252" s="108">
        <v>24</v>
      </c>
      <c r="B252" s="108">
        <v>1</v>
      </c>
      <c r="C252" s="108">
        <v>2020</v>
      </c>
      <c r="D252" s="109" t="str">
        <f t="shared" si="6"/>
        <v>24-1-2020</v>
      </c>
      <c r="E252" s="108" t="s">
        <v>404</v>
      </c>
      <c r="F252" s="108">
        <v>400</v>
      </c>
      <c r="G252" s="108">
        <v>14</v>
      </c>
      <c r="H252" s="108">
        <v>50</v>
      </c>
      <c r="I252" s="108" t="s">
        <v>47</v>
      </c>
      <c r="J252" s="120"/>
      <c r="P252" s="147"/>
      <c r="Q252" s="147"/>
      <c r="R252" s="147"/>
    </row>
    <row r="253" spans="1:21" s="24" customFormat="1" x14ac:dyDescent="0.5">
      <c r="A253" s="108">
        <v>18</v>
      </c>
      <c r="B253" s="108">
        <v>1</v>
      </c>
      <c r="C253" s="108">
        <v>2020</v>
      </c>
      <c r="D253" s="109" t="str">
        <f t="shared" si="6"/>
        <v>18-1-2020</v>
      </c>
      <c r="E253" s="108" t="s">
        <v>407</v>
      </c>
      <c r="F253" s="108">
        <v>450</v>
      </c>
      <c r="G253" s="108">
        <v>9.6999999999999993</v>
      </c>
      <c r="H253" s="108">
        <v>64</v>
      </c>
      <c r="I253" s="108" t="s">
        <v>47</v>
      </c>
      <c r="J253" s="120"/>
      <c r="M253" s="150"/>
      <c r="P253" s="148"/>
      <c r="Q253" s="147"/>
      <c r="R253" s="147"/>
    </row>
    <row r="254" spans="1:21" s="24" customFormat="1" x14ac:dyDescent="0.5">
      <c r="A254" s="108">
        <v>10</v>
      </c>
      <c r="B254" s="108">
        <v>1</v>
      </c>
      <c r="C254" s="108">
        <v>2020</v>
      </c>
      <c r="D254" s="109" t="str">
        <f t="shared" si="6"/>
        <v>10-1-2020</v>
      </c>
      <c r="E254" s="153" t="s">
        <v>408</v>
      </c>
      <c r="F254" s="108">
        <v>210</v>
      </c>
      <c r="G254" s="108">
        <v>7.7</v>
      </c>
      <c r="H254" s="108">
        <v>8</v>
      </c>
      <c r="I254" s="108" t="s">
        <v>41</v>
      </c>
      <c r="J254" s="120"/>
      <c r="P254" s="147"/>
      <c r="Q254" s="147"/>
      <c r="R254" s="147"/>
    </row>
    <row r="255" spans="1:21" s="24" customFormat="1" x14ac:dyDescent="0.5">
      <c r="A255" s="108">
        <v>3</v>
      </c>
      <c r="B255" s="108">
        <v>1</v>
      </c>
      <c r="C255" s="108">
        <v>2020</v>
      </c>
      <c r="D255" s="109" t="str">
        <f t="shared" si="6"/>
        <v>3-1-2020</v>
      </c>
      <c r="E255" s="108" t="s">
        <v>409</v>
      </c>
      <c r="F255" s="108">
        <v>650</v>
      </c>
      <c r="G255" s="108">
        <v>12.5</v>
      </c>
      <c r="H255" s="108">
        <v>38</v>
      </c>
      <c r="I255" s="108" t="s">
        <v>47</v>
      </c>
      <c r="J255" s="120"/>
      <c r="M255" s="150"/>
      <c r="P255" s="148"/>
      <c r="Q255" s="147"/>
      <c r="R255" s="147"/>
    </row>
    <row r="256" spans="1:21" s="24" customFormat="1" x14ac:dyDescent="0.5">
      <c r="A256" s="154">
        <v>27</v>
      </c>
      <c r="B256" s="155">
        <v>12</v>
      </c>
      <c r="C256" s="154">
        <v>2019</v>
      </c>
      <c r="D256" s="110" t="str">
        <f t="shared" si="6"/>
        <v>27-12-2019</v>
      </c>
      <c r="E256" s="155" t="s">
        <v>410</v>
      </c>
      <c r="F256" s="154" t="s">
        <v>411</v>
      </c>
      <c r="G256" s="154" t="s">
        <v>411</v>
      </c>
      <c r="H256" s="154">
        <v>30</v>
      </c>
      <c r="I256" s="154" t="s">
        <v>47</v>
      </c>
      <c r="J256" s="156"/>
      <c r="P256" s="147"/>
      <c r="Q256" s="147"/>
      <c r="R256" s="147"/>
    </row>
    <row r="257" spans="1:18" s="24" customFormat="1" x14ac:dyDescent="0.5">
      <c r="A257" s="8">
        <v>6</v>
      </c>
      <c r="B257" s="8">
        <v>12</v>
      </c>
      <c r="C257" s="8">
        <v>2019</v>
      </c>
      <c r="D257" s="52" t="str">
        <f t="shared" si="6"/>
        <v>6-12-2019</v>
      </c>
      <c r="E257" s="8" t="s">
        <v>412</v>
      </c>
      <c r="F257" s="8">
        <v>170</v>
      </c>
      <c r="G257" s="8">
        <v>14</v>
      </c>
      <c r="H257" s="8">
        <v>70</v>
      </c>
      <c r="I257" s="8" t="s">
        <v>41</v>
      </c>
      <c r="J257" s="120"/>
      <c r="P257" s="147"/>
      <c r="Q257" s="147"/>
      <c r="R257" s="147"/>
    </row>
    <row r="258" spans="1:18" s="24" customFormat="1" x14ac:dyDescent="0.5">
      <c r="A258" s="6">
        <v>8</v>
      </c>
      <c r="B258" s="6">
        <v>11</v>
      </c>
      <c r="C258" s="6">
        <v>2019</v>
      </c>
      <c r="D258" s="50" t="str">
        <f t="shared" si="6"/>
        <v>8-11-2019</v>
      </c>
      <c r="E258" s="6" t="s">
        <v>413</v>
      </c>
      <c r="F258" s="6">
        <v>350</v>
      </c>
      <c r="G258" s="6">
        <v>9.4499999999999993</v>
      </c>
      <c r="H258" s="6">
        <v>92</v>
      </c>
      <c r="I258" s="6" t="s">
        <v>47</v>
      </c>
      <c r="J258" s="122"/>
      <c r="P258" s="149"/>
      <c r="Q258" s="149"/>
      <c r="R258" s="149"/>
    </row>
    <row r="259" spans="1:18" s="24" customFormat="1" x14ac:dyDescent="0.5">
      <c r="A259" s="8">
        <v>1</v>
      </c>
      <c r="B259" s="8">
        <v>11</v>
      </c>
      <c r="C259" s="8">
        <v>2019</v>
      </c>
      <c r="D259" s="52" t="str">
        <f t="shared" si="6"/>
        <v>1-11-2019</v>
      </c>
      <c r="E259" s="8" t="s">
        <v>414</v>
      </c>
      <c r="F259" s="8">
        <v>700</v>
      </c>
      <c r="G259" s="8">
        <v>13.6</v>
      </c>
      <c r="H259" s="8">
        <v>96</v>
      </c>
      <c r="I259" s="8" t="s">
        <v>415</v>
      </c>
      <c r="J259" s="120"/>
      <c r="M259" s="150"/>
      <c r="P259" s="157"/>
      <c r="Q259" s="147"/>
      <c r="R259" s="147"/>
    </row>
    <row r="260" spans="1:18" s="24" customFormat="1" x14ac:dyDescent="0.5">
      <c r="A260" s="6">
        <v>25</v>
      </c>
      <c r="B260" s="100">
        <v>10</v>
      </c>
      <c r="C260" s="6">
        <v>2019</v>
      </c>
      <c r="D260" s="50" t="str">
        <f t="shared" si="6"/>
        <v>25-10-2019</v>
      </c>
      <c r="E260" s="100" t="s">
        <v>416</v>
      </c>
      <c r="F260" s="6">
        <v>470</v>
      </c>
      <c r="G260" s="6">
        <v>8.8000000000000007</v>
      </c>
      <c r="H260" s="6">
        <v>46</v>
      </c>
      <c r="I260" s="6" t="s">
        <v>47</v>
      </c>
      <c r="J260" s="122"/>
      <c r="P260" s="147"/>
      <c r="Q260" s="147"/>
      <c r="R260" s="147"/>
    </row>
    <row r="261" spans="1:18" s="24" customFormat="1" x14ac:dyDescent="0.5">
      <c r="A261" s="8">
        <v>4</v>
      </c>
      <c r="B261" s="8">
        <v>10</v>
      </c>
      <c r="C261" s="8">
        <v>2019</v>
      </c>
      <c r="D261" s="52" t="str">
        <f t="shared" si="6"/>
        <v>4-10-2019</v>
      </c>
      <c r="E261" s="8" t="s">
        <v>417</v>
      </c>
      <c r="F261" s="8">
        <v>320</v>
      </c>
      <c r="G261" s="8">
        <v>8</v>
      </c>
      <c r="H261" s="8">
        <v>80</v>
      </c>
      <c r="I261" s="8" t="s">
        <v>47</v>
      </c>
      <c r="J261" s="120"/>
      <c r="P261" s="147"/>
      <c r="Q261" s="147"/>
      <c r="R261" s="147"/>
    </row>
    <row r="262" spans="1:18" s="24" customFormat="1" x14ac:dyDescent="0.5">
      <c r="A262" s="6">
        <v>27</v>
      </c>
      <c r="B262" s="6">
        <v>9</v>
      </c>
      <c r="C262" s="6">
        <v>2019</v>
      </c>
      <c r="D262" s="50" t="str">
        <f t="shared" si="6"/>
        <v>27-9-2019</v>
      </c>
      <c r="E262" s="6" t="s">
        <v>418</v>
      </c>
      <c r="F262" s="6" t="s">
        <v>411</v>
      </c>
      <c r="G262" s="6">
        <v>10.6</v>
      </c>
      <c r="H262" s="6" t="s">
        <v>411</v>
      </c>
      <c r="I262" s="6" t="s">
        <v>47</v>
      </c>
      <c r="J262" s="122"/>
      <c r="P262" s="148"/>
      <c r="Q262" s="158"/>
      <c r="R262" s="158"/>
    </row>
    <row r="263" spans="1:18" s="24" customFormat="1" x14ac:dyDescent="0.5">
      <c r="A263" s="8">
        <v>20</v>
      </c>
      <c r="B263" s="8">
        <v>9</v>
      </c>
      <c r="C263" s="8">
        <v>2019</v>
      </c>
      <c r="D263" s="52" t="str">
        <f t="shared" si="6"/>
        <v>20-9-2019</v>
      </c>
      <c r="E263" s="8" t="s">
        <v>419</v>
      </c>
      <c r="F263" s="8">
        <v>327</v>
      </c>
      <c r="G263" s="8">
        <v>15</v>
      </c>
      <c r="H263" s="8" t="s">
        <v>411</v>
      </c>
      <c r="I263" s="8" t="s">
        <v>41</v>
      </c>
      <c r="J263" s="120"/>
      <c r="P263" s="148"/>
      <c r="Q263" s="158"/>
      <c r="R263" s="158"/>
    </row>
    <row r="264" spans="1:18" s="24" customFormat="1" x14ac:dyDescent="0.5">
      <c r="A264" s="8">
        <v>13</v>
      </c>
      <c r="B264" s="8">
        <v>9</v>
      </c>
      <c r="C264" s="8">
        <v>2019</v>
      </c>
      <c r="D264" s="52" t="str">
        <f t="shared" si="6"/>
        <v>13-9-2019</v>
      </c>
      <c r="E264" s="8" t="s">
        <v>420</v>
      </c>
      <c r="F264" s="8">
        <v>600</v>
      </c>
      <c r="G264" s="8">
        <v>14</v>
      </c>
      <c r="H264" s="8">
        <v>26</v>
      </c>
      <c r="I264" s="8" t="s">
        <v>47</v>
      </c>
      <c r="J264" s="120"/>
      <c r="P264" s="147"/>
      <c r="Q264" s="147"/>
      <c r="R264" s="147"/>
    </row>
    <row r="265" spans="1:18" s="24" customFormat="1" x14ac:dyDescent="0.5">
      <c r="A265" s="6">
        <v>17</v>
      </c>
      <c r="B265" s="6">
        <v>8</v>
      </c>
      <c r="C265" s="6">
        <v>2019</v>
      </c>
      <c r="D265" s="50" t="str">
        <f t="shared" si="6"/>
        <v>17-8-2019</v>
      </c>
      <c r="E265" s="6" t="s">
        <v>421</v>
      </c>
      <c r="F265" s="6">
        <v>600</v>
      </c>
      <c r="G265" s="6">
        <v>12</v>
      </c>
      <c r="H265" s="6">
        <v>90</v>
      </c>
      <c r="I265" s="6" t="s">
        <v>47</v>
      </c>
      <c r="J265" s="122"/>
      <c r="P265" s="147"/>
      <c r="Q265" s="147"/>
      <c r="R265" s="147"/>
    </row>
    <row r="266" spans="1:18" x14ac:dyDescent="0.5">
      <c r="A266" s="51">
        <v>2</v>
      </c>
      <c r="B266" s="8">
        <v>8</v>
      </c>
      <c r="C266" s="8">
        <v>2019</v>
      </c>
      <c r="D266" s="52" t="str">
        <f t="shared" si="6"/>
        <v>2-8-2019</v>
      </c>
      <c r="E266" s="7" t="s">
        <v>422</v>
      </c>
      <c r="F266" s="8">
        <v>800</v>
      </c>
      <c r="G266" s="8">
        <v>10</v>
      </c>
      <c r="H266" s="8">
        <v>170</v>
      </c>
      <c r="I266" s="8" t="s">
        <v>415</v>
      </c>
      <c r="J266" s="103" t="s">
        <v>423</v>
      </c>
      <c r="K266" s="94"/>
    </row>
    <row r="267" spans="1:18" x14ac:dyDescent="0.5">
      <c r="A267" s="49">
        <v>26</v>
      </c>
      <c r="B267" s="6">
        <v>7</v>
      </c>
      <c r="C267" s="6">
        <v>2019</v>
      </c>
      <c r="D267" s="50" t="str">
        <f t="shared" si="6"/>
        <v>26-7-2019</v>
      </c>
      <c r="E267" s="100" t="s">
        <v>424</v>
      </c>
      <c r="F267" s="6">
        <v>680</v>
      </c>
      <c r="G267" s="6">
        <v>12</v>
      </c>
      <c r="H267" s="6">
        <v>174</v>
      </c>
      <c r="I267" s="6" t="s">
        <v>47</v>
      </c>
      <c r="J267" s="117" t="s">
        <v>425</v>
      </c>
      <c r="K267" s="94" t="str">
        <f>D633</f>
        <v>24-6-2011</v>
      </c>
    </row>
    <row r="268" spans="1:18" x14ac:dyDescent="0.5">
      <c r="A268" s="51">
        <v>26</v>
      </c>
      <c r="B268" s="8">
        <v>7</v>
      </c>
      <c r="C268" s="8">
        <v>2019</v>
      </c>
      <c r="D268" s="52" t="str">
        <f t="shared" si="6"/>
        <v>26-7-2019</v>
      </c>
      <c r="E268" s="7" t="s">
        <v>426</v>
      </c>
      <c r="F268" s="8">
        <v>950</v>
      </c>
      <c r="G268" s="8">
        <v>18</v>
      </c>
      <c r="H268" s="8">
        <v>174</v>
      </c>
      <c r="I268" s="8" t="s">
        <v>415</v>
      </c>
      <c r="J268" s="103" t="s">
        <v>427</v>
      </c>
      <c r="K268" s="94" t="str">
        <f>D634</f>
        <v>23-6-2011</v>
      </c>
    </row>
    <row r="269" spans="1:18" x14ac:dyDescent="0.5">
      <c r="A269" s="51">
        <v>19</v>
      </c>
      <c r="B269" s="8">
        <v>7</v>
      </c>
      <c r="C269" s="8">
        <v>2019</v>
      </c>
      <c r="D269" s="52" t="str">
        <f t="shared" si="6"/>
        <v>19-7-2019</v>
      </c>
      <c r="E269" s="7" t="s">
        <v>428</v>
      </c>
      <c r="F269" s="8">
        <v>680</v>
      </c>
      <c r="G269" s="8">
        <v>11</v>
      </c>
      <c r="H269" s="8">
        <v>160</v>
      </c>
      <c r="I269" s="8" t="s">
        <v>47</v>
      </c>
      <c r="J269" s="103" t="s">
        <v>429</v>
      </c>
      <c r="K269" s="94"/>
    </row>
    <row r="270" spans="1:18" x14ac:dyDescent="0.5">
      <c r="A270" s="51">
        <v>14</v>
      </c>
      <c r="B270" s="8">
        <v>7</v>
      </c>
      <c r="C270" s="8">
        <v>2019</v>
      </c>
      <c r="D270" s="52" t="str">
        <f t="shared" si="6"/>
        <v>14-7-2019</v>
      </c>
      <c r="E270" s="7" t="s">
        <v>430</v>
      </c>
      <c r="F270" s="8">
        <v>700</v>
      </c>
      <c r="G270" s="8">
        <v>8.5</v>
      </c>
      <c r="H270" s="8">
        <v>172</v>
      </c>
      <c r="I270" s="8" t="s">
        <v>415</v>
      </c>
      <c r="J270" s="103" t="s">
        <v>431</v>
      </c>
      <c r="K270" s="94" t="str">
        <f>D310</f>
        <v>5-10-2018</v>
      </c>
    </row>
    <row r="271" spans="1:18" x14ac:dyDescent="0.5">
      <c r="A271" s="51">
        <v>5</v>
      </c>
      <c r="B271" s="8">
        <v>7</v>
      </c>
      <c r="C271" s="8">
        <v>2019</v>
      </c>
      <c r="D271" s="52" t="str">
        <f t="shared" si="6"/>
        <v>5-7-2019</v>
      </c>
      <c r="E271" s="7" t="s">
        <v>432</v>
      </c>
      <c r="F271" s="8">
        <v>550</v>
      </c>
      <c r="G271" s="8">
        <v>11</v>
      </c>
      <c r="H271" s="8">
        <v>100</v>
      </c>
      <c r="I271" s="8" t="s">
        <v>47</v>
      </c>
      <c r="J271" s="103" t="s">
        <v>433</v>
      </c>
      <c r="K271" s="94" t="str">
        <f>D630</f>
        <v>16-9-2011</v>
      </c>
    </row>
    <row r="272" spans="1:18" x14ac:dyDescent="0.5">
      <c r="A272" s="49">
        <v>28</v>
      </c>
      <c r="B272" s="6">
        <v>6</v>
      </c>
      <c r="C272" s="6">
        <v>2019</v>
      </c>
      <c r="D272" s="50" t="str">
        <f t="shared" si="6"/>
        <v>28-6-2019</v>
      </c>
      <c r="E272" s="100" t="s">
        <v>434</v>
      </c>
      <c r="F272" s="6">
        <v>50</v>
      </c>
      <c r="G272" s="6">
        <v>10</v>
      </c>
      <c r="H272" s="6">
        <v>38</v>
      </c>
      <c r="I272" s="6" t="s">
        <v>41</v>
      </c>
      <c r="J272" s="117" t="s">
        <v>435</v>
      </c>
      <c r="K272" s="94" t="str">
        <f>D376</f>
        <v>1-4-2016</v>
      </c>
    </row>
    <row r="273" spans="1:11" x14ac:dyDescent="0.5">
      <c r="A273" s="51">
        <v>21</v>
      </c>
      <c r="B273" s="8">
        <v>6</v>
      </c>
      <c r="C273" s="8">
        <v>2019</v>
      </c>
      <c r="D273" s="52" t="str">
        <f t="shared" si="6"/>
        <v>21-6-2019</v>
      </c>
      <c r="E273" s="7" t="s">
        <v>436</v>
      </c>
      <c r="F273" s="8">
        <v>630</v>
      </c>
      <c r="G273" s="8">
        <v>11.3</v>
      </c>
      <c r="H273" s="8">
        <v>168</v>
      </c>
      <c r="I273" s="8" t="s">
        <v>47</v>
      </c>
      <c r="J273" s="103" t="s">
        <v>177</v>
      </c>
      <c r="K273" s="94" t="str">
        <f>D315</f>
        <v>31-8-2018</v>
      </c>
    </row>
    <row r="274" spans="1:11" ht="25.35" x14ac:dyDescent="0.5">
      <c r="A274" s="51">
        <v>15</v>
      </c>
      <c r="B274" s="8">
        <v>6</v>
      </c>
      <c r="C274" s="8">
        <v>2019</v>
      </c>
      <c r="D274" s="52" t="str">
        <f t="shared" si="6"/>
        <v>15-6-2019</v>
      </c>
      <c r="E274" s="7" t="s">
        <v>437</v>
      </c>
      <c r="F274" s="8">
        <v>795</v>
      </c>
      <c r="G274" s="8">
        <v>16.5</v>
      </c>
      <c r="H274" s="8"/>
      <c r="I274" s="8" t="s">
        <v>415</v>
      </c>
      <c r="J274" s="103" t="s">
        <v>438</v>
      </c>
      <c r="K274" s="94"/>
    </row>
    <row r="275" spans="1:11" x14ac:dyDescent="0.5">
      <c r="A275" s="51">
        <v>14</v>
      </c>
      <c r="B275" s="8">
        <v>6</v>
      </c>
      <c r="C275" s="8">
        <v>2019</v>
      </c>
      <c r="D275" s="52" t="str">
        <f t="shared" si="6"/>
        <v>14-6-2019</v>
      </c>
      <c r="E275" s="7" t="s">
        <v>439</v>
      </c>
      <c r="F275" s="8">
        <v>700</v>
      </c>
      <c r="G275" s="8">
        <v>11.6</v>
      </c>
      <c r="H275" s="8"/>
      <c r="I275" s="8" t="s">
        <v>415</v>
      </c>
      <c r="J275" s="103" t="s">
        <v>440</v>
      </c>
      <c r="K275" s="94"/>
    </row>
    <row r="276" spans="1:11" x14ac:dyDescent="0.5">
      <c r="A276" s="51">
        <v>13</v>
      </c>
      <c r="B276" s="8">
        <v>6</v>
      </c>
      <c r="C276" s="8">
        <v>2019</v>
      </c>
      <c r="D276" s="52" t="str">
        <f t="shared" si="6"/>
        <v>13-6-2019</v>
      </c>
      <c r="E276" s="7" t="s">
        <v>441</v>
      </c>
      <c r="F276" s="8">
        <v>835</v>
      </c>
      <c r="G276" s="8">
        <v>12</v>
      </c>
      <c r="H276" s="8"/>
      <c r="I276" s="8" t="s">
        <v>47</v>
      </c>
      <c r="J276" s="103" t="s">
        <v>442</v>
      </c>
      <c r="K276" s="94"/>
    </row>
    <row r="277" spans="1:11" x14ac:dyDescent="0.5">
      <c r="A277" s="51">
        <v>12</v>
      </c>
      <c r="B277" s="8">
        <v>6</v>
      </c>
      <c r="C277" s="8">
        <v>2019</v>
      </c>
      <c r="D277" s="52" t="str">
        <f t="shared" si="6"/>
        <v>12-6-2019</v>
      </c>
      <c r="E277" s="7" t="s">
        <v>443</v>
      </c>
      <c r="F277" s="8">
        <v>480</v>
      </c>
      <c r="G277" s="8">
        <v>13</v>
      </c>
      <c r="H277" s="8"/>
      <c r="I277" s="8" t="s">
        <v>47</v>
      </c>
      <c r="J277" s="103" t="s">
        <v>444</v>
      </c>
      <c r="K277" s="94"/>
    </row>
    <row r="278" spans="1:11" x14ac:dyDescent="0.5">
      <c r="A278" s="51">
        <v>5</v>
      </c>
      <c r="B278" s="8">
        <v>6</v>
      </c>
      <c r="C278" s="8">
        <v>2019</v>
      </c>
      <c r="D278" s="101" t="str">
        <f t="shared" si="6"/>
        <v>5-6-2019</v>
      </c>
      <c r="E278" s="7" t="s">
        <v>445</v>
      </c>
      <c r="F278" s="8">
        <v>60</v>
      </c>
      <c r="G278" s="8">
        <v>5</v>
      </c>
      <c r="H278" s="8">
        <v>40</v>
      </c>
      <c r="I278" s="8" t="s">
        <v>41</v>
      </c>
      <c r="J278" s="103" t="s">
        <v>446</v>
      </c>
      <c r="K278" s="94" t="str">
        <f>D696</f>
        <v>20-2-2009</v>
      </c>
    </row>
    <row r="279" spans="1:11" ht="25.35" x14ac:dyDescent="0.5">
      <c r="A279" s="49">
        <v>31</v>
      </c>
      <c r="B279" s="6">
        <v>5</v>
      </c>
      <c r="C279" s="6">
        <v>2019</v>
      </c>
      <c r="D279" s="50" t="str">
        <f t="shared" si="6"/>
        <v>31-5-2019</v>
      </c>
      <c r="E279" s="100" t="s">
        <v>447</v>
      </c>
      <c r="F279" s="6">
        <v>770</v>
      </c>
      <c r="G279" s="6">
        <v>11</v>
      </c>
      <c r="H279" s="6">
        <v>50</v>
      </c>
      <c r="I279" s="6" t="s">
        <v>415</v>
      </c>
      <c r="J279" s="117" t="s">
        <v>448</v>
      </c>
      <c r="K279" s="94"/>
    </row>
    <row r="280" spans="1:11" x14ac:dyDescent="0.5">
      <c r="A280" s="51">
        <v>24</v>
      </c>
      <c r="B280" s="8">
        <v>5</v>
      </c>
      <c r="C280" s="8">
        <v>2019</v>
      </c>
      <c r="D280" s="52" t="str">
        <f t="shared" si="6"/>
        <v>24-5-2019</v>
      </c>
      <c r="E280" s="7" t="s">
        <v>449</v>
      </c>
      <c r="F280" s="8">
        <v>400</v>
      </c>
      <c r="G280" s="8">
        <v>6.3</v>
      </c>
      <c r="H280" s="8">
        <v>50</v>
      </c>
      <c r="I280" s="8" t="s">
        <v>47</v>
      </c>
      <c r="J280" s="103" t="s">
        <v>450</v>
      </c>
      <c r="K280" s="94" t="str">
        <f>D377</f>
        <v>28-2-2016</v>
      </c>
    </row>
    <row r="281" spans="1:11" x14ac:dyDescent="0.5">
      <c r="A281" s="51">
        <v>17</v>
      </c>
      <c r="B281" s="8">
        <v>5</v>
      </c>
      <c r="C281" s="8">
        <v>2019</v>
      </c>
      <c r="D281" s="52" t="str">
        <f t="shared" si="6"/>
        <v>17-5-2019</v>
      </c>
      <c r="E281" s="7" t="s">
        <v>451</v>
      </c>
      <c r="F281" s="8">
        <v>250</v>
      </c>
      <c r="G281" s="8">
        <v>8.4</v>
      </c>
      <c r="H281" s="8">
        <v>40</v>
      </c>
      <c r="I281" s="8" t="s">
        <v>41</v>
      </c>
      <c r="J281" s="103" t="s">
        <v>452</v>
      </c>
      <c r="K281" s="94" t="str">
        <f>D390</f>
        <v>8-5-2015</v>
      </c>
    </row>
    <row r="282" spans="1:11" x14ac:dyDescent="0.5">
      <c r="A282" s="51">
        <v>10</v>
      </c>
      <c r="B282" s="8">
        <v>5</v>
      </c>
      <c r="C282" s="8">
        <v>2019</v>
      </c>
      <c r="D282" s="52" t="str">
        <f t="shared" si="6"/>
        <v>10-5-2019</v>
      </c>
      <c r="E282" s="7" t="s">
        <v>453</v>
      </c>
      <c r="F282" s="8">
        <v>590</v>
      </c>
      <c r="G282" s="8">
        <v>12</v>
      </c>
      <c r="H282" s="8">
        <v>46</v>
      </c>
      <c r="I282" s="8" t="s">
        <v>47</v>
      </c>
      <c r="J282" s="103" t="s">
        <v>376</v>
      </c>
      <c r="K282" s="94" t="str">
        <f>D605</f>
        <v>17-2-2012</v>
      </c>
    </row>
    <row r="283" spans="1:11" x14ac:dyDescent="0.5">
      <c r="A283" s="51">
        <v>3</v>
      </c>
      <c r="B283" s="8">
        <v>5</v>
      </c>
      <c r="C283" s="8">
        <v>2019</v>
      </c>
      <c r="D283" s="52" t="str">
        <f t="shared" si="6"/>
        <v>3-5-2019</v>
      </c>
      <c r="E283" s="7" t="s">
        <v>454</v>
      </c>
      <c r="F283" s="8">
        <v>330</v>
      </c>
      <c r="G283" s="8">
        <v>12.8</v>
      </c>
      <c r="H283" s="8">
        <v>40</v>
      </c>
      <c r="I283" s="8" t="s">
        <v>47</v>
      </c>
      <c r="J283" s="103"/>
      <c r="K283" s="94" t="str">
        <f>D308</f>
        <v>19-10-2018</v>
      </c>
    </row>
    <row r="284" spans="1:11" ht="25.35" x14ac:dyDescent="0.5">
      <c r="A284" s="49">
        <v>26</v>
      </c>
      <c r="B284" s="6">
        <v>4</v>
      </c>
      <c r="C284" s="6">
        <v>2019</v>
      </c>
      <c r="D284" s="50" t="str">
        <f t="shared" si="6"/>
        <v>26-4-2019</v>
      </c>
      <c r="E284" s="100" t="s">
        <v>455</v>
      </c>
      <c r="F284" s="6">
        <v>250</v>
      </c>
      <c r="G284" s="6">
        <v>11.5</v>
      </c>
      <c r="H284" s="6">
        <v>80</v>
      </c>
      <c r="I284" s="6" t="s">
        <v>41</v>
      </c>
      <c r="J284" s="117" t="s">
        <v>456</v>
      </c>
      <c r="K284" s="94"/>
    </row>
    <row r="285" spans="1:11" x14ac:dyDescent="0.5">
      <c r="A285" s="51">
        <v>19</v>
      </c>
      <c r="B285" s="8">
        <v>4</v>
      </c>
      <c r="C285" s="8">
        <v>2019</v>
      </c>
      <c r="D285" s="52" t="str">
        <f t="shared" si="6"/>
        <v>19-4-2019</v>
      </c>
      <c r="E285" s="7" t="s">
        <v>457</v>
      </c>
      <c r="F285" s="8">
        <v>350</v>
      </c>
      <c r="G285" s="8">
        <v>9</v>
      </c>
      <c r="H285" s="8">
        <v>88</v>
      </c>
      <c r="I285" s="8" t="s">
        <v>47</v>
      </c>
      <c r="J285" s="103" t="s">
        <v>458</v>
      </c>
      <c r="K285" s="94" t="str">
        <f>D307</f>
        <v>26-10-2018</v>
      </c>
    </row>
    <row r="286" spans="1:11" ht="25.35" x14ac:dyDescent="0.5">
      <c r="A286" s="51">
        <v>5</v>
      </c>
      <c r="B286" s="8">
        <v>4</v>
      </c>
      <c r="C286" s="8">
        <v>2019</v>
      </c>
      <c r="D286" s="101" t="str">
        <f t="shared" si="6"/>
        <v>5-4-2019</v>
      </c>
      <c r="E286" s="7" t="s">
        <v>459</v>
      </c>
      <c r="F286" s="8">
        <v>460</v>
      </c>
      <c r="G286" s="8">
        <v>11</v>
      </c>
      <c r="H286" s="8">
        <v>65</v>
      </c>
      <c r="I286" s="8" t="s">
        <v>47</v>
      </c>
      <c r="J286" s="99" t="s">
        <v>460</v>
      </c>
      <c r="K286" s="94"/>
    </row>
    <row r="287" spans="1:11" x14ac:dyDescent="0.5">
      <c r="A287" s="49">
        <v>29</v>
      </c>
      <c r="B287" s="6">
        <v>3</v>
      </c>
      <c r="C287" s="6">
        <v>2019</v>
      </c>
      <c r="D287" s="50" t="str">
        <f t="shared" si="6"/>
        <v>29-3-2019</v>
      </c>
      <c r="E287" s="100" t="s">
        <v>461</v>
      </c>
      <c r="F287" s="6">
        <v>160</v>
      </c>
      <c r="G287" s="6">
        <v>12</v>
      </c>
      <c r="H287" s="6">
        <v>80</v>
      </c>
      <c r="I287" s="6" t="s">
        <v>41</v>
      </c>
      <c r="J287" s="117" t="s">
        <v>462</v>
      </c>
      <c r="K287" s="94" t="str">
        <f>D344</f>
        <v>5-1-2018</v>
      </c>
    </row>
    <row r="288" spans="1:11" x14ac:dyDescent="0.5">
      <c r="A288" s="51">
        <v>22</v>
      </c>
      <c r="B288" s="8">
        <v>3</v>
      </c>
      <c r="C288" s="8">
        <v>2019</v>
      </c>
      <c r="D288" s="52" t="str">
        <f t="shared" si="6"/>
        <v>22-3-2019</v>
      </c>
      <c r="E288" s="7" t="s">
        <v>463</v>
      </c>
      <c r="F288" s="8">
        <v>430</v>
      </c>
      <c r="G288" s="8">
        <v>14</v>
      </c>
      <c r="H288" s="8">
        <v>56</v>
      </c>
      <c r="I288" s="8" t="s">
        <v>47</v>
      </c>
      <c r="J288" s="103" t="s">
        <v>306</v>
      </c>
      <c r="K288" s="94" t="str">
        <f>D738</f>
        <v>7-3-2008</v>
      </c>
    </row>
    <row r="289" spans="1:11" x14ac:dyDescent="0.5">
      <c r="A289" s="51">
        <v>8</v>
      </c>
      <c r="B289" s="8">
        <v>3</v>
      </c>
      <c r="C289" s="8">
        <v>2019</v>
      </c>
      <c r="D289" s="52" t="str">
        <f t="shared" si="6"/>
        <v>8-3-2019</v>
      </c>
      <c r="E289" s="7" t="s">
        <v>464</v>
      </c>
      <c r="F289" s="8">
        <v>700</v>
      </c>
      <c r="G289" s="8">
        <v>11</v>
      </c>
      <c r="H289" s="8">
        <v>106</v>
      </c>
      <c r="I289" s="8" t="s">
        <v>415</v>
      </c>
      <c r="J289" s="103" t="s">
        <v>465</v>
      </c>
      <c r="K289" s="94" t="str">
        <f>D491</f>
        <v>15-11-2013</v>
      </c>
    </row>
    <row r="290" spans="1:11" x14ac:dyDescent="0.5">
      <c r="A290" s="51">
        <v>8</v>
      </c>
      <c r="B290" s="8">
        <v>3</v>
      </c>
      <c r="C290" s="8">
        <v>2019</v>
      </c>
      <c r="D290" s="52" t="str">
        <f t="shared" si="6"/>
        <v>8-3-2019</v>
      </c>
      <c r="E290" s="7" t="s">
        <v>466</v>
      </c>
      <c r="F290" s="8">
        <v>480</v>
      </c>
      <c r="G290" s="8">
        <v>7</v>
      </c>
      <c r="H290" s="8">
        <v>118</v>
      </c>
      <c r="I290" s="8" t="s">
        <v>47</v>
      </c>
      <c r="J290" s="103" t="s">
        <v>467</v>
      </c>
      <c r="K290" s="94" t="str">
        <f>D491</f>
        <v>15-11-2013</v>
      </c>
    </row>
    <row r="291" spans="1:11" x14ac:dyDescent="0.5">
      <c r="A291" s="51">
        <v>1</v>
      </c>
      <c r="B291" s="8">
        <v>3</v>
      </c>
      <c r="C291" s="8">
        <v>2019</v>
      </c>
      <c r="D291" s="52" t="str">
        <f t="shared" si="6"/>
        <v>1-3-2019</v>
      </c>
      <c r="E291" s="7" t="s">
        <v>468</v>
      </c>
      <c r="F291" s="8">
        <v>630</v>
      </c>
      <c r="G291" s="8">
        <v>14.5</v>
      </c>
      <c r="H291" s="8">
        <v>60</v>
      </c>
      <c r="I291" s="8" t="s">
        <v>47</v>
      </c>
      <c r="J291" s="103"/>
      <c r="K291" s="94"/>
    </row>
    <row r="292" spans="1:11" x14ac:dyDescent="0.5">
      <c r="A292" s="49">
        <v>22</v>
      </c>
      <c r="B292" s="6">
        <v>2</v>
      </c>
      <c r="C292" s="6">
        <v>2019</v>
      </c>
      <c r="D292" s="50" t="str">
        <f t="shared" si="6"/>
        <v>22-2-2019</v>
      </c>
      <c r="E292" s="100" t="s">
        <v>469</v>
      </c>
      <c r="F292" s="6">
        <v>370</v>
      </c>
      <c r="G292" s="6">
        <v>10.5</v>
      </c>
      <c r="H292" s="6">
        <v>90</v>
      </c>
      <c r="I292" s="6" t="s">
        <v>41</v>
      </c>
      <c r="J292" s="117" t="s">
        <v>470</v>
      </c>
      <c r="K292" s="94" t="str">
        <f>D342</f>
        <v>19-1-2018</v>
      </c>
    </row>
    <row r="293" spans="1:11" x14ac:dyDescent="0.5">
      <c r="A293" s="51">
        <v>15</v>
      </c>
      <c r="B293" s="8">
        <v>2</v>
      </c>
      <c r="C293" s="8">
        <v>2019</v>
      </c>
      <c r="D293" s="52" t="str">
        <f t="shared" si="6"/>
        <v>15-2-2019</v>
      </c>
      <c r="E293" s="7" t="s">
        <v>471</v>
      </c>
      <c r="F293" s="8">
        <v>480</v>
      </c>
      <c r="G293" s="8">
        <v>10</v>
      </c>
      <c r="H293" s="8">
        <v>100</v>
      </c>
      <c r="I293" s="8" t="s">
        <v>47</v>
      </c>
      <c r="J293" s="103" t="s">
        <v>472</v>
      </c>
      <c r="K293" s="94" t="str">
        <f>D406</f>
        <v>6-2-2015</v>
      </c>
    </row>
    <row r="294" spans="1:11" x14ac:dyDescent="0.5">
      <c r="A294" s="51">
        <v>8</v>
      </c>
      <c r="B294" s="8">
        <v>2</v>
      </c>
      <c r="C294" s="8">
        <v>2019</v>
      </c>
      <c r="D294" s="52" t="str">
        <f t="shared" si="6"/>
        <v>8-2-2019</v>
      </c>
      <c r="E294" s="7" t="s">
        <v>473</v>
      </c>
      <c r="F294" s="8">
        <v>220</v>
      </c>
      <c r="G294" s="8">
        <v>6</v>
      </c>
      <c r="H294" s="8">
        <v>50</v>
      </c>
      <c r="I294" s="8" t="s">
        <v>41</v>
      </c>
      <c r="J294" s="103" t="s">
        <v>474</v>
      </c>
    </row>
    <row r="295" spans="1:11" x14ac:dyDescent="0.5">
      <c r="A295" s="49">
        <v>25</v>
      </c>
      <c r="B295" s="6">
        <v>1</v>
      </c>
      <c r="C295" s="6">
        <v>2019</v>
      </c>
      <c r="D295" s="50" t="str">
        <f t="shared" ref="D295:D358" si="7">IF(ISBLANK(A295),CONCATENATE(B295,"-",C295),CONCATENATE(A295,"-",B295,"-",C295))</f>
        <v>25-1-2019</v>
      </c>
      <c r="E295" s="100" t="s">
        <v>475</v>
      </c>
      <c r="F295" s="6">
        <v>400</v>
      </c>
      <c r="G295" s="6">
        <v>14.5</v>
      </c>
      <c r="H295" s="6">
        <v>60</v>
      </c>
      <c r="I295" s="6" t="s">
        <v>47</v>
      </c>
      <c r="J295" s="117" t="s">
        <v>476</v>
      </c>
      <c r="K295" s="94" t="str">
        <f>D398</f>
        <v>27-3-2015</v>
      </c>
    </row>
    <row r="296" spans="1:11" x14ac:dyDescent="0.5">
      <c r="A296" s="51">
        <v>18</v>
      </c>
      <c r="B296" s="8">
        <v>1</v>
      </c>
      <c r="C296" s="8">
        <v>2019</v>
      </c>
      <c r="D296" s="52" t="str">
        <f t="shared" si="7"/>
        <v>18-1-2019</v>
      </c>
      <c r="E296" s="7" t="s">
        <v>477</v>
      </c>
      <c r="F296" s="8">
        <v>320</v>
      </c>
      <c r="G296" s="8">
        <v>14</v>
      </c>
      <c r="H296" s="8">
        <v>50</v>
      </c>
      <c r="I296" s="8" t="s">
        <v>41</v>
      </c>
      <c r="J296" s="103" t="s">
        <v>478</v>
      </c>
      <c r="K296" s="94" t="str">
        <f>D668</f>
        <v>13-11-2009</v>
      </c>
    </row>
    <row r="297" spans="1:11" x14ac:dyDescent="0.5">
      <c r="A297" s="51">
        <v>11</v>
      </c>
      <c r="B297" s="8">
        <v>1</v>
      </c>
      <c r="C297" s="8">
        <v>2019</v>
      </c>
      <c r="D297" s="52" t="str">
        <f t="shared" si="7"/>
        <v>11-1-2019</v>
      </c>
      <c r="E297" s="7" t="s">
        <v>479</v>
      </c>
      <c r="F297" s="8">
        <v>700</v>
      </c>
      <c r="G297" s="8">
        <v>12.4</v>
      </c>
      <c r="H297" s="8">
        <v>60</v>
      </c>
      <c r="I297" s="8" t="s">
        <v>415</v>
      </c>
      <c r="J297" s="103" t="s">
        <v>480</v>
      </c>
      <c r="K297" s="94" t="str">
        <f>D442</f>
        <v>20-6-2014</v>
      </c>
    </row>
    <row r="298" spans="1:11" x14ac:dyDescent="0.5">
      <c r="A298" s="53">
        <v>4</v>
      </c>
      <c r="B298" s="10">
        <v>1</v>
      </c>
      <c r="C298" s="10">
        <v>2019</v>
      </c>
      <c r="D298" s="54" t="str">
        <f t="shared" si="7"/>
        <v>4-1-2019</v>
      </c>
      <c r="E298" s="9" t="s">
        <v>481</v>
      </c>
      <c r="F298" s="10">
        <v>400</v>
      </c>
      <c r="G298" s="10">
        <v>13</v>
      </c>
      <c r="H298" s="10">
        <v>80</v>
      </c>
      <c r="I298" s="10" t="s">
        <v>41</v>
      </c>
      <c r="J298" s="102" t="s">
        <v>482</v>
      </c>
      <c r="K298" s="94" t="str">
        <f>D701</f>
        <v>16-1-2009</v>
      </c>
    </row>
    <row r="299" spans="1:11" x14ac:dyDescent="0.5">
      <c r="A299" s="55">
        <v>21</v>
      </c>
      <c r="B299" s="12">
        <v>12</v>
      </c>
      <c r="C299" s="12">
        <v>2018</v>
      </c>
      <c r="D299" s="56" t="str">
        <f t="shared" si="7"/>
        <v>21-12-2018</v>
      </c>
      <c r="E299" s="11" t="s">
        <v>483</v>
      </c>
      <c r="F299" s="12">
        <v>150</v>
      </c>
      <c r="G299" s="12">
        <v>11</v>
      </c>
      <c r="H299" s="12">
        <v>100</v>
      </c>
      <c r="I299" s="12" t="s">
        <v>41</v>
      </c>
      <c r="J299" s="118" t="s">
        <v>484</v>
      </c>
    </row>
    <row r="300" spans="1:11" ht="25.35" x14ac:dyDescent="0.5">
      <c r="A300" s="57">
        <v>14</v>
      </c>
      <c r="B300" s="14">
        <v>12</v>
      </c>
      <c r="C300" s="14">
        <v>2018</v>
      </c>
      <c r="D300" s="58" t="str">
        <f t="shared" si="7"/>
        <v>14-12-2018</v>
      </c>
      <c r="E300" s="13" t="s">
        <v>485</v>
      </c>
      <c r="F300" s="14">
        <v>580</v>
      </c>
      <c r="G300" s="14">
        <v>13.5</v>
      </c>
      <c r="H300" s="14">
        <v>46</v>
      </c>
      <c r="I300" s="14" t="s">
        <v>47</v>
      </c>
      <c r="J300" s="103" t="s">
        <v>486</v>
      </c>
      <c r="K300" s="94" t="str">
        <f>D405</f>
        <v>13-2-2015</v>
      </c>
    </row>
    <row r="301" spans="1:11" x14ac:dyDescent="0.5">
      <c r="A301" s="57">
        <v>7</v>
      </c>
      <c r="B301" s="14">
        <v>12</v>
      </c>
      <c r="C301" s="14">
        <v>2018</v>
      </c>
      <c r="D301" s="58" t="str">
        <f t="shared" si="7"/>
        <v>7-12-2018</v>
      </c>
      <c r="E301" s="13" t="s">
        <v>487</v>
      </c>
      <c r="F301" s="14">
        <v>460</v>
      </c>
      <c r="G301" s="14">
        <v>8</v>
      </c>
      <c r="H301" s="14">
        <v>73</v>
      </c>
      <c r="I301" s="14" t="s">
        <v>41</v>
      </c>
      <c r="J301" s="103" t="s">
        <v>488</v>
      </c>
      <c r="K301" s="94" t="str">
        <f>D531</f>
        <v>24-5-2013</v>
      </c>
    </row>
    <row r="302" spans="1:11" x14ac:dyDescent="0.5">
      <c r="A302" s="59">
        <v>1</v>
      </c>
      <c r="B302" s="19">
        <v>12</v>
      </c>
      <c r="C302" s="19">
        <v>2018</v>
      </c>
      <c r="D302" s="60" t="str">
        <f t="shared" si="7"/>
        <v>1-12-2018</v>
      </c>
      <c r="E302" s="15" t="s">
        <v>489</v>
      </c>
      <c r="F302" s="19">
        <v>440</v>
      </c>
      <c r="G302" s="19">
        <v>10</v>
      </c>
      <c r="H302" s="19">
        <v>40</v>
      </c>
      <c r="I302" s="19" t="s">
        <v>47</v>
      </c>
      <c r="J302" s="99" t="s">
        <v>298</v>
      </c>
      <c r="K302" s="94" t="str">
        <f>D693</f>
        <v>13-3-2009</v>
      </c>
    </row>
    <row r="303" spans="1:11" x14ac:dyDescent="0.5">
      <c r="A303" s="61">
        <v>16</v>
      </c>
      <c r="B303" s="17">
        <v>11</v>
      </c>
      <c r="C303" s="17">
        <v>2018</v>
      </c>
      <c r="D303" s="62" t="str">
        <f t="shared" si="7"/>
        <v>16-11-2018</v>
      </c>
      <c r="E303" s="16" t="s">
        <v>490</v>
      </c>
      <c r="F303" s="17">
        <v>500</v>
      </c>
      <c r="G303" s="17">
        <v>12</v>
      </c>
      <c r="H303" s="17">
        <v>100</v>
      </c>
      <c r="I303" s="17"/>
      <c r="J303" s="117" t="s">
        <v>491</v>
      </c>
    </row>
    <row r="304" spans="1:11" ht="25.35" x14ac:dyDescent="0.5">
      <c r="A304" s="57">
        <v>12</v>
      </c>
      <c r="B304" s="14">
        <v>11</v>
      </c>
      <c r="C304" s="14">
        <v>2018</v>
      </c>
      <c r="D304" s="58" t="str">
        <f t="shared" si="7"/>
        <v>12-11-2018</v>
      </c>
      <c r="E304" s="14" t="s">
        <v>492</v>
      </c>
      <c r="F304" s="14">
        <v>500</v>
      </c>
      <c r="G304" s="14">
        <v>13</v>
      </c>
      <c r="H304" s="14">
        <v>50</v>
      </c>
      <c r="I304" s="14"/>
      <c r="J304" s="103"/>
    </row>
    <row r="305" spans="1:11" ht="25.35" x14ac:dyDescent="0.5">
      <c r="A305" s="59">
        <v>2</v>
      </c>
      <c r="B305" s="19">
        <v>11</v>
      </c>
      <c r="C305" s="19">
        <v>2018</v>
      </c>
      <c r="D305" s="60" t="str">
        <f t="shared" si="7"/>
        <v>2-11-2018</v>
      </c>
      <c r="E305" s="19" t="s">
        <v>493</v>
      </c>
      <c r="F305" s="19">
        <v>380</v>
      </c>
      <c r="G305" s="19">
        <v>11</v>
      </c>
      <c r="H305" s="19">
        <v>60</v>
      </c>
      <c r="I305" s="19" t="s">
        <v>41</v>
      </c>
      <c r="J305" s="99" t="s">
        <v>494</v>
      </c>
      <c r="K305" s="94" t="str">
        <f>D379</f>
        <v>14-2-2016</v>
      </c>
    </row>
    <row r="306" spans="1:11" x14ac:dyDescent="0.5">
      <c r="A306" s="61">
        <v>26</v>
      </c>
      <c r="B306" s="17">
        <v>10</v>
      </c>
      <c r="C306" s="17">
        <v>2018</v>
      </c>
      <c r="D306" s="62" t="str">
        <f t="shared" si="7"/>
        <v>26-10-2018</v>
      </c>
      <c r="E306" s="17" t="s">
        <v>495</v>
      </c>
      <c r="F306" s="17">
        <v>650</v>
      </c>
      <c r="G306" s="17">
        <v>9</v>
      </c>
      <c r="H306" s="17">
        <v>160</v>
      </c>
      <c r="I306" s="17" t="s">
        <v>47</v>
      </c>
      <c r="J306" s="117" t="s">
        <v>496</v>
      </c>
      <c r="K306" s="94" t="str">
        <f>D488</f>
        <v>22-11-2013</v>
      </c>
    </row>
    <row r="307" spans="1:11" x14ac:dyDescent="0.5">
      <c r="A307" s="57">
        <v>26</v>
      </c>
      <c r="B307" s="14">
        <v>10</v>
      </c>
      <c r="C307" s="14">
        <v>2018</v>
      </c>
      <c r="D307" s="58" t="str">
        <f t="shared" si="7"/>
        <v>26-10-2018</v>
      </c>
      <c r="E307" s="14" t="s">
        <v>497</v>
      </c>
      <c r="F307" s="14">
        <v>540</v>
      </c>
      <c r="G307" s="14">
        <v>12</v>
      </c>
      <c r="H307" s="14">
        <v>60</v>
      </c>
      <c r="I307" s="14" t="s">
        <v>41</v>
      </c>
      <c r="J307" s="103" t="s">
        <v>458</v>
      </c>
    </row>
    <row r="308" spans="1:11" x14ac:dyDescent="0.5">
      <c r="A308" s="57">
        <v>19</v>
      </c>
      <c r="B308" s="14">
        <v>10</v>
      </c>
      <c r="C308" s="14">
        <v>2018</v>
      </c>
      <c r="D308" s="58" t="str">
        <f t="shared" si="7"/>
        <v>19-10-2018</v>
      </c>
      <c r="E308" s="14" t="s">
        <v>498</v>
      </c>
      <c r="F308" s="14">
        <v>520</v>
      </c>
      <c r="G308" s="14">
        <v>13</v>
      </c>
      <c r="H308" s="14">
        <v>55</v>
      </c>
      <c r="I308" s="14"/>
      <c r="J308" s="103"/>
    </row>
    <row r="309" spans="1:11" x14ac:dyDescent="0.5">
      <c r="A309" s="57">
        <v>13</v>
      </c>
      <c r="B309" s="14">
        <v>10</v>
      </c>
      <c r="C309" s="14">
        <v>2018</v>
      </c>
      <c r="D309" s="58" t="str">
        <f t="shared" si="7"/>
        <v>13-10-2018</v>
      </c>
      <c r="E309" s="14" t="s">
        <v>499</v>
      </c>
      <c r="F309" s="14">
        <v>400</v>
      </c>
      <c r="G309" s="14">
        <v>12.5</v>
      </c>
      <c r="H309" s="14">
        <v>50</v>
      </c>
      <c r="I309" s="14"/>
      <c r="J309" s="103"/>
    </row>
    <row r="310" spans="1:11" x14ac:dyDescent="0.5">
      <c r="A310" s="59">
        <v>5</v>
      </c>
      <c r="B310" s="19">
        <v>10</v>
      </c>
      <c r="C310" s="19">
        <v>2018</v>
      </c>
      <c r="D310" s="60" t="str">
        <f t="shared" si="7"/>
        <v>5-10-2018</v>
      </c>
      <c r="E310" s="19" t="s">
        <v>500</v>
      </c>
      <c r="F310" s="19">
        <v>740</v>
      </c>
      <c r="G310" s="19">
        <v>12</v>
      </c>
      <c r="H310" s="19">
        <v>150</v>
      </c>
      <c r="I310" s="19"/>
      <c r="J310" s="99"/>
    </row>
    <row r="311" spans="1:11" x14ac:dyDescent="0.5">
      <c r="A311" s="61">
        <v>28</v>
      </c>
      <c r="B311" s="17">
        <v>9</v>
      </c>
      <c r="C311" s="17">
        <v>2018</v>
      </c>
      <c r="D311" s="58" t="str">
        <f t="shared" si="7"/>
        <v>28-9-2018</v>
      </c>
      <c r="E311" s="17" t="s">
        <v>501</v>
      </c>
      <c r="F311" s="17">
        <v>450</v>
      </c>
      <c r="G311" s="17">
        <v>10</v>
      </c>
      <c r="H311" s="17">
        <v>100</v>
      </c>
      <c r="I311" s="17"/>
      <c r="J311" s="117"/>
    </row>
    <row r="312" spans="1:11" x14ac:dyDescent="0.5">
      <c r="A312" s="14">
        <v>20</v>
      </c>
      <c r="B312" s="14">
        <v>9</v>
      </c>
      <c r="C312" s="14">
        <v>2018</v>
      </c>
      <c r="D312" s="58" t="str">
        <f t="shared" si="7"/>
        <v>20-9-2018</v>
      </c>
      <c r="E312" s="14" t="s">
        <v>502</v>
      </c>
      <c r="F312" s="14"/>
      <c r="G312" s="14"/>
      <c r="H312" s="14"/>
      <c r="I312" s="14"/>
      <c r="J312" s="103"/>
    </row>
    <row r="313" spans="1:11" x14ac:dyDescent="0.5">
      <c r="A313" s="14">
        <v>7</v>
      </c>
      <c r="B313" s="14">
        <v>9</v>
      </c>
      <c r="C313" s="14">
        <v>2018</v>
      </c>
      <c r="D313" s="58" t="str">
        <f t="shared" si="7"/>
        <v>7-9-2018</v>
      </c>
      <c r="E313" s="14" t="s">
        <v>503</v>
      </c>
      <c r="F313" s="14"/>
      <c r="G313" s="14"/>
      <c r="H313" s="14"/>
      <c r="I313" s="14"/>
      <c r="J313" s="103"/>
    </row>
    <row r="314" spans="1:11" x14ac:dyDescent="0.5">
      <c r="A314" s="19">
        <v>4</v>
      </c>
      <c r="B314" s="19">
        <v>9</v>
      </c>
      <c r="C314" s="19">
        <v>2018</v>
      </c>
      <c r="D314" s="60" t="str">
        <f t="shared" si="7"/>
        <v>4-9-2018</v>
      </c>
      <c r="E314" s="19" t="s">
        <v>504</v>
      </c>
      <c r="F314" s="19"/>
      <c r="G314" s="19"/>
      <c r="H314" s="19"/>
      <c r="I314" s="19"/>
      <c r="J314" s="99"/>
    </row>
    <row r="315" spans="1:11" x14ac:dyDescent="0.5">
      <c r="A315" s="61">
        <v>31</v>
      </c>
      <c r="B315" s="17">
        <v>8</v>
      </c>
      <c r="C315" s="17">
        <v>2018</v>
      </c>
      <c r="D315" s="58" t="str">
        <f t="shared" si="7"/>
        <v>31-8-2018</v>
      </c>
      <c r="E315" s="17" t="s">
        <v>505</v>
      </c>
      <c r="F315" s="17"/>
      <c r="G315" s="17"/>
      <c r="H315" s="17"/>
      <c r="I315" s="17"/>
      <c r="J315" s="117"/>
    </row>
    <row r="316" spans="1:11" x14ac:dyDescent="0.5">
      <c r="A316" s="57">
        <v>28</v>
      </c>
      <c r="B316" s="14">
        <v>8</v>
      </c>
      <c r="C316" s="14">
        <v>2018</v>
      </c>
      <c r="D316" s="58" t="str">
        <f t="shared" si="7"/>
        <v>28-8-2018</v>
      </c>
      <c r="E316" s="14" t="s">
        <v>506</v>
      </c>
      <c r="F316" s="14">
        <v>685</v>
      </c>
      <c r="G316" s="14">
        <v>9.1999999999999993</v>
      </c>
      <c r="H316" s="14"/>
      <c r="I316" s="14" t="s">
        <v>415</v>
      </c>
      <c r="J316" s="103"/>
    </row>
    <row r="317" spans="1:11" x14ac:dyDescent="0.5">
      <c r="A317" s="57">
        <v>24</v>
      </c>
      <c r="B317" s="14">
        <v>8</v>
      </c>
      <c r="C317" s="14">
        <v>2018</v>
      </c>
      <c r="D317" s="58" t="str">
        <f t="shared" si="7"/>
        <v>24-8-2018</v>
      </c>
      <c r="E317" s="14" t="s">
        <v>507</v>
      </c>
      <c r="F317" s="14">
        <v>350</v>
      </c>
      <c r="G317" s="14">
        <v>8</v>
      </c>
      <c r="H317" s="14">
        <v>90</v>
      </c>
      <c r="I317" s="14" t="s">
        <v>41</v>
      </c>
      <c r="J317" s="103"/>
    </row>
    <row r="318" spans="1:11" x14ac:dyDescent="0.5">
      <c r="A318" s="57">
        <v>21</v>
      </c>
      <c r="B318" s="14">
        <v>8</v>
      </c>
      <c r="C318" s="14">
        <v>2018</v>
      </c>
      <c r="D318" s="58" t="str">
        <f t="shared" si="7"/>
        <v>21-8-2018</v>
      </c>
      <c r="E318" s="14" t="s">
        <v>508</v>
      </c>
      <c r="F318" s="14">
        <v>667</v>
      </c>
      <c r="G318" s="14">
        <v>10.199999999999999</v>
      </c>
      <c r="H318" s="14"/>
      <c r="I318" s="14" t="s">
        <v>415</v>
      </c>
      <c r="J318" s="103"/>
    </row>
    <row r="319" spans="1:11" x14ac:dyDescent="0.5">
      <c r="A319" s="59">
        <v>10</v>
      </c>
      <c r="B319" s="19">
        <v>8</v>
      </c>
      <c r="C319" s="19">
        <v>2018</v>
      </c>
      <c r="D319" s="60" t="str">
        <f t="shared" si="7"/>
        <v>10-8-2018</v>
      </c>
      <c r="E319" s="19" t="s">
        <v>509</v>
      </c>
      <c r="F319" s="19">
        <v>760</v>
      </c>
      <c r="G319" s="19">
        <v>9</v>
      </c>
      <c r="H319" s="19"/>
      <c r="I319" s="19" t="s">
        <v>415</v>
      </c>
      <c r="J319" s="99"/>
    </row>
    <row r="320" spans="1:11" x14ac:dyDescent="0.5">
      <c r="A320" s="61">
        <v>27</v>
      </c>
      <c r="B320" s="17">
        <v>7</v>
      </c>
      <c r="C320" s="17">
        <v>2018</v>
      </c>
      <c r="D320" s="62" t="str">
        <f t="shared" si="7"/>
        <v>27-7-2018</v>
      </c>
      <c r="E320" s="17" t="s">
        <v>510</v>
      </c>
      <c r="F320" s="17"/>
      <c r="G320" s="17"/>
      <c r="H320" s="17"/>
      <c r="I320" s="17"/>
      <c r="J320" s="117"/>
    </row>
    <row r="321" spans="1:10" x14ac:dyDescent="0.5">
      <c r="A321" s="57">
        <v>23</v>
      </c>
      <c r="B321" s="14">
        <v>7</v>
      </c>
      <c r="C321" s="14">
        <v>2018</v>
      </c>
      <c r="D321" s="58" t="str">
        <f t="shared" si="7"/>
        <v>23-7-2018</v>
      </c>
      <c r="E321" s="14" t="s">
        <v>511</v>
      </c>
      <c r="F321" s="14">
        <v>536</v>
      </c>
      <c r="G321" s="14">
        <v>8.1</v>
      </c>
      <c r="H321" s="14"/>
      <c r="I321" s="14" t="s">
        <v>47</v>
      </c>
      <c r="J321" s="103"/>
    </row>
    <row r="322" spans="1:10" x14ac:dyDescent="0.5">
      <c r="A322" s="59">
        <v>13</v>
      </c>
      <c r="B322" s="19">
        <v>7</v>
      </c>
      <c r="C322" s="19">
        <v>2018</v>
      </c>
      <c r="D322" s="60" t="str">
        <f t="shared" si="7"/>
        <v>13-7-2018</v>
      </c>
      <c r="E322" s="19" t="s">
        <v>512</v>
      </c>
      <c r="F322" s="19">
        <v>734</v>
      </c>
      <c r="G322" s="19">
        <v>11</v>
      </c>
      <c r="H322" s="19"/>
      <c r="I322" s="19" t="s">
        <v>415</v>
      </c>
      <c r="J322" s="99"/>
    </row>
    <row r="323" spans="1:10" x14ac:dyDescent="0.5">
      <c r="A323" s="61">
        <v>29</v>
      </c>
      <c r="B323" s="17">
        <v>6</v>
      </c>
      <c r="C323" s="17">
        <v>2018</v>
      </c>
      <c r="D323" s="58" t="str">
        <f t="shared" si="7"/>
        <v>29-6-2018</v>
      </c>
      <c r="E323" s="17" t="s">
        <v>513</v>
      </c>
      <c r="F323" s="17"/>
      <c r="G323" s="17"/>
      <c r="H323" s="17"/>
      <c r="I323" s="17"/>
      <c r="J323" s="117"/>
    </row>
    <row r="324" spans="1:10" x14ac:dyDescent="0.5">
      <c r="A324" s="57">
        <v>22</v>
      </c>
      <c r="B324" s="14">
        <v>6</v>
      </c>
      <c r="C324" s="14">
        <v>2018</v>
      </c>
      <c r="D324" s="58" t="str">
        <f t="shared" si="7"/>
        <v>22-6-2018</v>
      </c>
      <c r="E324" s="14" t="s">
        <v>514</v>
      </c>
      <c r="F324" s="14"/>
      <c r="G324" s="14"/>
      <c r="H324" s="14"/>
      <c r="I324" s="14"/>
      <c r="J324" s="103"/>
    </row>
    <row r="325" spans="1:10" x14ac:dyDescent="0.5">
      <c r="A325" s="57">
        <v>15</v>
      </c>
      <c r="B325" s="14">
        <v>6</v>
      </c>
      <c r="C325" s="14">
        <v>2018</v>
      </c>
      <c r="D325" s="58" t="str">
        <f t="shared" si="7"/>
        <v>15-6-2018</v>
      </c>
      <c r="E325" s="14" t="s">
        <v>515</v>
      </c>
      <c r="F325" s="14">
        <v>500</v>
      </c>
      <c r="G325" s="14">
        <v>11</v>
      </c>
      <c r="H325" s="14">
        <v>40</v>
      </c>
      <c r="I325" s="14"/>
      <c r="J325" s="103"/>
    </row>
    <row r="326" spans="1:10" x14ac:dyDescent="0.5">
      <c r="A326" s="57">
        <v>8</v>
      </c>
      <c r="B326" s="14">
        <v>6</v>
      </c>
      <c r="C326" s="14">
        <v>2018</v>
      </c>
      <c r="D326" s="58" t="str">
        <f t="shared" si="7"/>
        <v>8-6-2018</v>
      </c>
      <c r="E326" s="14" t="s">
        <v>516</v>
      </c>
      <c r="F326" s="14">
        <v>140</v>
      </c>
      <c r="G326" s="14">
        <v>14.5</v>
      </c>
      <c r="H326" s="14">
        <v>50</v>
      </c>
      <c r="I326" s="14"/>
      <c r="J326" s="103"/>
    </row>
    <row r="327" spans="1:10" x14ac:dyDescent="0.5">
      <c r="A327" s="59">
        <v>1</v>
      </c>
      <c r="B327" s="19">
        <v>6</v>
      </c>
      <c r="C327" s="19">
        <v>2018</v>
      </c>
      <c r="D327" s="60" t="str">
        <f t="shared" si="7"/>
        <v>1-6-2018</v>
      </c>
      <c r="E327" s="19" t="s">
        <v>517</v>
      </c>
      <c r="F327" s="19">
        <v>550</v>
      </c>
      <c r="G327" s="19">
        <v>7.2</v>
      </c>
      <c r="H327" s="19">
        <v>100</v>
      </c>
      <c r="I327" s="19"/>
      <c r="J327" s="99"/>
    </row>
    <row r="328" spans="1:10" x14ac:dyDescent="0.5">
      <c r="A328" s="61">
        <v>25</v>
      </c>
      <c r="B328" s="17">
        <v>5</v>
      </c>
      <c r="C328" s="17">
        <v>2018</v>
      </c>
      <c r="D328" s="58" t="str">
        <f t="shared" si="7"/>
        <v>25-5-2018</v>
      </c>
      <c r="E328" s="17" t="s">
        <v>518</v>
      </c>
      <c r="F328" s="17">
        <v>300</v>
      </c>
      <c r="G328" s="17">
        <v>7</v>
      </c>
      <c r="H328" s="17">
        <v>30</v>
      </c>
      <c r="I328" s="17"/>
      <c r="J328" s="117"/>
    </row>
    <row r="329" spans="1:10" x14ac:dyDescent="0.5">
      <c r="A329" s="57">
        <v>18</v>
      </c>
      <c r="B329" s="14">
        <v>5</v>
      </c>
      <c r="C329" s="14">
        <v>2018</v>
      </c>
      <c r="D329" s="58" t="str">
        <f t="shared" si="7"/>
        <v>18-5-2018</v>
      </c>
      <c r="E329" s="14" t="s">
        <v>519</v>
      </c>
      <c r="F329" s="14">
        <v>630</v>
      </c>
      <c r="G329" s="14">
        <v>8</v>
      </c>
      <c r="H329" s="14">
        <v>105</v>
      </c>
      <c r="I329" s="14"/>
      <c r="J329" s="103"/>
    </row>
    <row r="330" spans="1:10" x14ac:dyDescent="0.5">
      <c r="A330" s="57">
        <v>11</v>
      </c>
      <c r="B330" s="14">
        <v>5</v>
      </c>
      <c r="C330" s="14">
        <v>2018</v>
      </c>
      <c r="D330" s="58" t="str">
        <f t="shared" si="7"/>
        <v>11-5-2018</v>
      </c>
      <c r="E330" s="14" t="s">
        <v>520</v>
      </c>
      <c r="F330" s="14">
        <v>500</v>
      </c>
      <c r="G330" s="14">
        <v>10</v>
      </c>
      <c r="H330" s="14">
        <v>90</v>
      </c>
      <c r="I330" s="14"/>
      <c r="J330" s="103"/>
    </row>
    <row r="331" spans="1:10" x14ac:dyDescent="0.5">
      <c r="A331" s="59">
        <v>4</v>
      </c>
      <c r="B331" s="19">
        <v>5</v>
      </c>
      <c r="C331" s="19">
        <v>2018</v>
      </c>
      <c r="D331" s="60" t="str">
        <f t="shared" si="7"/>
        <v>4-5-2018</v>
      </c>
      <c r="E331" s="19" t="s">
        <v>521</v>
      </c>
      <c r="F331" s="19">
        <v>280</v>
      </c>
      <c r="G331" s="19">
        <v>11.5</v>
      </c>
      <c r="H331" s="19">
        <v>100</v>
      </c>
      <c r="I331" s="19"/>
      <c r="J331" s="99"/>
    </row>
    <row r="332" spans="1:10" ht="25.35" x14ac:dyDescent="0.5">
      <c r="A332" s="61">
        <v>27</v>
      </c>
      <c r="B332" s="17">
        <v>4</v>
      </c>
      <c r="C332" s="17">
        <v>2018</v>
      </c>
      <c r="D332" s="58" t="str">
        <f t="shared" si="7"/>
        <v>27-4-2018</v>
      </c>
      <c r="E332" s="17" t="s">
        <v>522</v>
      </c>
      <c r="F332" s="17">
        <v>800</v>
      </c>
      <c r="G332" s="17">
        <v>17</v>
      </c>
      <c r="H332" s="17">
        <v>120</v>
      </c>
      <c r="I332" s="17"/>
      <c r="J332" s="117"/>
    </row>
    <row r="333" spans="1:10" x14ac:dyDescent="0.5">
      <c r="A333" s="57">
        <v>20</v>
      </c>
      <c r="B333" s="14">
        <v>4</v>
      </c>
      <c r="C333" s="14">
        <v>2018</v>
      </c>
      <c r="D333" s="58" t="str">
        <f t="shared" si="7"/>
        <v>20-4-2018</v>
      </c>
      <c r="E333" s="14" t="s">
        <v>403</v>
      </c>
      <c r="F333" s="14">
        <v>325</v>
      </c>
      <c r="G333" s="14">
        <v>10</v>
      </c>
      <c r="H333" s="14">
        <v>70</v>
      </c>
      <c r="I333" s="14"/>
      <c r="J333" s="103"/>
    </row>
    <row r="334" spans="1:10" x14ac:dyDescent="0.5">
      <c r="A334" s="59">
        <v>6</v>
      </c>
      <c r="B334" s="19">
        <v>4</v>
      </c>
      <c r="C334" s="19">
        <v>2018</v>
      </c>
      <c r="D334" s="60" t="str">
        <f t="shared" si="7"/>
        <v>6-4-2018</v>
      </c>
      <c r="E334" s="19" t="s">
        <v>523</v>
      </c>
      <c r="F334" s="19"/>
      <c r="G334" s="19"/>
      <c r="H334" s="19"/>
      <c r="I334" s="19"/>
      <c r="J334" s="99"/>
    </row>
    <row r="335" spans="1:10" x14ac:dyDescent="0.5">
      <c r="A335" s="61">
        <v>30</v>
      </c>
      <c r="B335" s="17">
        <v>3</v>
      </c>
      <c r="C335" s="17">
        <v>2018</v>
      </c>
      <c r="D335" s="58" t="str">
        <f t="shared" si="7"/>
        <v>30-3-2018</v>
      </c>
      <c r="E335" s="17" t="s">
        <v>524</v>
      </c>
      <c r="F335" s="17"/>
      <c r="G335" s="17"/>
      <c r="H335" s="17"/>
      <c r="I335" s="17"/>
      <c r="J335" s="117"/>
    </row>
    <row r="336" spans="1:10" x14ac:dyDescent="0.5">
      <c r="A336" s="57">
        <v>23</v>
      </c>
      <c r="B336" s="14">
        <v>3</v>
      </c>
      <c r="C336" s="14">
        <v>2018</v>
      </c>
      <c r="D336" s="58" t="str">
        <f t="shared" si="7"/>
        <v>23-3-2018</v>
      </c>
      <c r="E336" s="14" t="s">
        <v>525</v>
      </c>
      <c r="F336" s="14">
        <v>215</v>
      </c>
      <c r="G336" s="14">
        <v>14</v>
      </c>
      <c r="H336" s="14">
        <v>110</v>
      </c>
      <c r="I336" s="14"/>
      <c r="J336" s="103"/>
    </row>
    <row r="337" spans="1:11" x14ac:dyDescent="0.5">
      <c r="A337" s="57">
        <v>16</v>
      </c>
      <c r="B337" s="14">
        <v>3</v>
      </c>
      <c r="C337" s="14">
        <v>2018</v>
      </c>
      <c r="D337" s="58" t="str">
        <f t="shared" si="7"/>
        <v>16-3-2018</v>
      </c>
      <c r="E337" s="14" t="s">
        <v>526</v>
      </c>
      <c r="F337" s="14">
        <v>350</v>
      </c>
      <c r="G337" s="14">
        <v>12.5</v>
      </c>
      <c r="H337" s="14">
        <v>110</v>
      </c>
      <c r="I337" s="14"/>
      <c r="J337" s="103"/>
    </row>
    <row r="338" spans="1:11" x14ac:dyDescent="0.5">
      <c r="A338" s="19">
        <v>9</v>
      </c>
      <c r="B338" s="19">
        <v>3</v>
      </c>
      <c r="C338" s="19">
        <v>2018</v>
      </c>
      <c r="D338" s="60" t="str">
        <f t="shared" si="7"/>
        <v>9-3-2018</v>
      </c>
      <c r="E338" s="19" t="s">
        <v>527</v>
      </c>
      <c r="F338" s="19">
        <v>680</v>
      </c>
      <c r="G338" s="19">
        <v>16</v>
      </c>
      <c r="H338" s="19">
        <v>56</v>
      </c>
      <c r="I338" s="19" t="s">
        <v>415</v>
      </c>
      <c r="J338" s="99"/>
    </row>
    <row r="339" spans="1:11" x14ac:dyDescent="0.5">
      <c r="A339" s="61">
        <v>16</v>
      </c>
      <c r="B339" s="17">
        <v>2</v>
      </c>
      <c r="C339" s="17">
        <v>2018</v>
      </c>
      <c r="D339" s="58" t="str">
        <f t="shared" si="7"/>
        <v>16-2-2018</v>
      </c>
      <c r="E339" s="17" t="s">
        <v>528</v>
      </c>
      <c r="F339" s="17"/>
      <c r="G339" s="17"/>
      <c r="H339" s="17"/>
      <c r="I339" s="17"/>
      <c r="J339" s="117"/>
    </row>
    <row r="340" spans="1:11" x14ac:dyDescent="0.5">
      <c r="A340" s="57">
        <v>9</v>
      </c>
      <c r="B340" s="14">
        <v>2</v>
      </c>
      <c r="C340" s="14">
        <v>2018</v>
      </c>
      <c r="D340" s="58" t="str">
        <f t="shared" si="7"/>
        <v>9-2-2018</v>
      </c>
      <c r="E340" s="14" t="s">
        <v>529</v>
      </c>
      <c r="F340" s="14">
        <v>350</v>
      </c>
      <c r="G340" s="14">
        <v>10.199999999999999</v>
      </c>
      <c r="H340" s="14"/>
      <c r="I340" s="14"/>
      <c r="J340" s="103"/>
    </row>
    <row r="341" spans="1:11" x14ac:dyDescent="0.5">
      <c r="A341" s="19">
        <v>2</v>
      </c>
      <c r="B341" s="19">
        <v>2</v>
      </c>
      <c r="C341" s="19">
        <v>2018</v>
      </c>
      <c r="D341" s="60" t="str">
        <f t="shared" si="7"/>
        <v>2-2-2018</v>
      </c>
      <c r="E341" s="19" t="s">
        <v>530</v>
      </c>
      <c r="F341" s="19">
        <v>300</v>
      </c>
      <c r="G341" s="19">
        <v>11</v>
      </c>
      <c r="H341" s="19"/>
      <c r="I341" s="19"/>
      <c r="J341" s="99"/>
    </row>
    <row r="342" spans="1:11" x14ac:dyDescent="0.5">
      <c r="A342" s="57">
        <v>19</v>
      </c>
      <c r="B342" s="14">
        <v>1</v>
      </c>
      <c r="C342" s="14">
        <v>2018</v>
      </c>
      <c r="D342" s="58" t="str">
        <f t="shared" si="7"/>
        <v>19-1-2018</v>
      </c>
      <c r="E342" s="14" t="s">
        <v>531</v>
      </c>
      <c r="F342" s="14"/>
      <c r="G342" s="14"/>
      <c r="H342" s="14"/>
      <c r="I342" s="14"/>
      <c r="J342" s="103"/>
      <c r="K342" s="94" t="str">
        <f>D493</f>
        <v>8-11-2013</v>
      </c>
    </row>
    <row r="343" spans="1:11" x14ac:dyDescent="0.5">
      <c r="A343" s="57">
        <v>12</v>
      </c>
      <c r="B343" s="14">
        <v>1</v>
      </c>
      <c r="C343" s="14">
        <v>2018</v>
      </c>
      <c r="D343" s="58" t="str">
        <f t="shared" si="7"/>
        <v>12-1-2018</v>
      </c>
      <c r="E343" s="14" t="s">
        <v>532</v>
      </c>
      <c r="F343" s="14">
        <v>50</v>
      </c>
      <c r="G343" s="14">
        <v>5</v>
      </c>
      <c r="H343" s="14"/>
      <c r="I343" s="14" t="s">
        <v>41</v>
      </c>
      <c r="J343" s="103" t="s">
        <v>533</v>
      </c>
      <c r="K343" s="94" t="str">
        <f>D532</f>
        <v>17-5-2013</v>
      </c>
    </row>
    <row r="344" spans="1:11" ht="25.35" x14ac:dyDescent="0.5">
      <c r="A344" s="63">
        <v>5</v>
      </c>
      <c r="B344" s="18">
        <v>1</v>
      </c>
      <c r="C344" s="18">
        <v>2018</v>
      </c>
      <c r="D344" s="64" t="str">
        <f t="shared" si="7"/>
        <v>5-1-2018</v>
      </c>
      <c r="E344" s="18" t="s">
        <v>534</v>
      </c>
      <c r="F344" s="18"/>
      <c r="G344" s="18"/>
      <c r="H344" s="18"/>
      <c r="I344" s="18" t="s">
        <v>41</v>
      </c>
      <c r="J344" s="102" t="s">
        <v>535</v>
      </c>
      <c r="K344" s="94" t="str">
        <f>D380</f>
        <v>7-2-2016</v>
      </c>
    </row>
    <row r="345" spans="1:11" x14ac:dyDescent="0.5">
      <c r="A345" s="29">
        <v>24</v>
      </c>
      <c r="B345" s="29">
        <v>11</v>
      </c>
      <c r="C345" s="29">
        <v>2017</v>
      </c>
      <c r="D345" s="29" t="str">
        <f t="shared" si="7"/>
        <v>24-11-2017</v>
      </c>
      <c r="E345" s="29" t="s">
        <v>536</v>
      </c>
      <c r="F345" s="29"/>
      <c r="G345" s="29"/>
      <c r="H345" s="29"/>
      <c r="I345" s="29"/>
      <c r="J345" s="118"/>
    </row>
    <row r="346" spans="1:11" x14ac:dyDescent="0.5">
      <c r="A346" s="29">
        <v>10</v>
      </c>
      <c r="B346" s="29">
        <v>11</v>
      </c>
      <c r="C346" s="29">
        <v>2017</v>
      </c>
      <c r="D346" s="65" t="str">
        <f t="shared" si="7"/>
        <v>10-11-2017</v>
      </c>
      <c r="E346" s="29" t="s">
        <v>537</v>
      </c>
      <c r="F346" s="29"/>
      <c r="G346" s="29"/>
      <c r="H346" s="29"/>
      <c r="I346" s="29"/>
      <c r="J346" s="103"/>
    </row>
    <row r="347" spans="1:11" x14ac:dyDescent="0.5">
      <c r="A347" s="66">
        <v>29</v>
      </c>
      <c r="B347" s="66">
        <v>10</v>
      </c>
      <c r="C347" s="66">
        <v>2017</v>
      </c>
      <c r="D347" s="67" t="str">
        <f t="shared" si="7"/>
        <v>29-10-2017</v>
      </c>
      <c r="E347" s="66" t="s">
        <v>538</v>
      </c>
      <c r="F347" s="66"/>
      <c r="G347" s="66"/>
      <c r="H347" s="66"/>
      <c r="I347" s="66"/>
      <c r="J347" s="119"/>
    </row>
    <row r="348" spans="1:11" x14ac:dyDescent="0.5">
      <c r="A348" s="29">
        <v>30</v>
      </c>
      <c r="B348" s="29">
        <v>6</v>
      </c>
      <c r="C348" s="29">
        <v>2017</v>
      </c>
      <c r="D348" s="65" t="str">
        <f t="shared" si="7"/>
        <v>30-6-2017</v>
      </c>
      <c r="E348" s="29" t="s">
        <v>539</v>
      </c>
      <c r="F348" s="29">
        <v>350</v>
      </c>
      <c r="G348" s="29">
        <v>8</v>
      </c>
      <c r="H348" s="29">
        <v>90</v>
      </c>
      <c r="I348" s="29" t="s">
        <v>41</v>
      </c>
      <c r="J348" s="120"/>
    </row>
    <row r="349" spans="1:11" x14ac:dyDescent="0.5">
      <c r="A349" s="29">
        <v>23</v>
      </c>
      <c r="B349" s="29">
        <v>6</v>
      </c>
      <c r="C349" s="29">
        <v>2017</v>
      </c>
      <c r="D349" s="65" t="str">
        <f t="shared" si="7"/>
        <v>23-6-2017</v>
      </c>
      <c r="E349" s="29" t="s">
        <v>540</v>
      </c>
      <c r="F349" s="29"/>
      <c r="G349" s="29"/>
      <c r="H349" s="29">
        <v>40</v>
      </c>
      <c r="I349" s="29"/>
      <c r="J349" s="120"/>
    </row>
    <row r="350" spans="1:11" x14ac:dyDescent="0.5">
      <c r="A350" s="29">
        <v>16</v>
      </c>
      <c r="B350" s="29">
        <v>6</v>
      </c>
      <c r="C350" s="29">
        <v>2017</v>
      </c>
      <c r="D350" s="65" t="str">
        <f t="shared" si="7"/>
        <v>16-6-2017</v>
      </c>
      <c r="E350" s="29" t="s">
        <v>541</v>
      </c>
      <c r="F350" s="29">
        <v>650</v>
      </c>
      <c r="G350" s="29">
        <v>15</v>
      </c>
      <c r="H350" s="29">
        <v>100</v>
      </c>
      <c r="I350" s="29"/>
      <c r="J350" s="120"/>
    </row>
    <row r="351" spans="1:11" x14ac:dyDescent="0.5">
      <c r="A351" s="29">
        <v>9</v>
      </c>
      <c r="B351" s="29">
        <v>6</v>
      </c>
      <c r="C351" s="29">
        <v>2017</v>
      </c>
      <c r="D351" s="65" t="str">
        <f t="shared" si="7"/>
        <v>9-6-2017</v>
      </c>
      <c r="E351" s="29" t="s">
        <v>542</v>
      </c>
      <c r="F351" s="29">
        <v>350</v>
      </c>
      <c r="G351" s="29">
        <v>11</v>
      </c>
      <c r="H351" s="29">
        <v>50</v>
      </c>
      <c r="I351" s="29"/>
      <c r="J351" s="120"/>
    </row>
    <row r="352" spans="1:11" x14ac:dyDescent="0.5">
      <c r="A352" s="30">
        <v>2</v>
      </c>
      <c r="B352" s="30">
        <v>6</v>
      </c>
      <c r="C352" s="30">
        <v>2017</v>
      </c>
      <c r="D352" s="68" t="str">
        <f t="shared" si="7"/>
        <v>2-6-2017</v>
      </c>
      <c r="E352" s="30" t="s">
        <v>543</v>
      </c>
      <c r="F352" s="30">
        <v>300</v>
      </c>
      <c r="G352" s="30">
        <v>10</v>
      </c>
      <c r="H352" s="30">
        <v>32</v>
      </c>
      <c r="I352" s="30"/>
      <c r="J352" s="121"/>
    </row>
    <row r="353" spans="1:10" x14ac:dyDescent="0.5">
      <c r="A353" s="29">
        <v>26</v>
      </c>
      <c r="B353" s="29">
        <v>5</v>
      </c>
      <c r="C353" s="29">
        <v>2017</v>
      </c>
      <c r="D353" s="65" t="str">
        <f t="shared" si="7"/>
        <v>26-5-2017</v>
      </c>
      <c r="E353" s="29" t="s">
        <v>544</v>
      </c>
      <c r="F353" s="29">
        <v>20</v>
      </c>
      <c r="G353" s="29">
        <v>8</v>
      </c>
      <c r="H353" s="29"/>
      <c r="I353" s="29"/>
      <c r="J353" s="120"/>
    </row>
    <row r="354" spans="1:10" x14ac:dyDescent="0.5">
      <c r="A354" s="29">
        <v>19</v>
      </c>
      <c r="B354" s="29">
        <v>5</v>
      </c>
      <c r="C354" s="29">
        <v>2017</v>
      </c>
      <c r="D354" s="65" t="str">
        <f t="shared" si="7"/>
        <v>19-5-2017</v>
      </c>
      <c r="E354" s="29" t="s">
        <v>545</v>
      </c>
      <c r="F354" s="29">
        <v>650</v>
      </c>
      <c r="G354" s="29">
        <v>15</v>
      </c>
      <c r="H354" s="29">
        <v>90</v>
      </c>
      <c r="I354" s="29"/>
      <c r="J354" s="120"/>
    </row>
    <row r="355" spans="1:10" x14ac:dyDescent="0.5">
      <c r="A355" s="29">
        <v>12</v>
      </c>
      <c r="B355" s="29">
        <v>5</v>
      </c>
      <c r="C355" s="29">
        <v>2017</v>
      </c>
      <c r="D355" s="65" t="str">
        <f t="shared" si="7"/>
        <v>12-5-2017</v>
      </c>
      <c r="E355" s="29" t="s">
        <v>546</v>
      </c>
      <c r="F355" s="29">
        <v>300</v>
      </c>
      <c r="G355" s="29">
        <v>11</v>
      </c>
      <c r="H355" s="29">
        <v>160</v>
      </c>
      <c r="I355" s="29"/>
      <c r="J355" s="120"/>
    </row>
    <row r="356" spans="1:10" x14ac:dyDescent="0.5">
      <c r="A356" s="30">
        <v>5</v>
      </c>
      <c r="B356" s="30">
        <v>5</v>
      </c>
      <c r="C356" s="30">
        <v>2017</v>
      </c>
      <c r="D356" s="68" t="str">
        <f t="shared" si="7"/>
        <v>5-5-2017</v>
      </c>
      <c r="E356" s="30" t="s">
        <v>547</v>
      </c>
      <c r="F356" s="30">
        <v>300</v>
      </c>
      <c r="G356" s="30">
        <v>10</v>
      </c>
      <c r="H356" s="30">
        <v>165</v>
      </c>
      <c r="I356" s="30"/>
      <c r="J356" s="121"/>
    </row>
    <row r="357" spans="1:10" x14ac:dyDescent="0.5">
      <c r="A357" s="29">
        <v>28</v>
      </c>
      <c r="B357" s="29">
        <v>4</v>
      </c>
      <c r="C357" s="29">
        <v>2017</v>
      </c>
      <c r="D357" s="65" t="str">
        <f t="shared" si="7"/>
        <v>28-4-2017</v>
      </c>
      <c r="E357" s="29" t="s">
        <v>548</v>
      </c>
      <c r="F357" s="29">
        <v>150</v>
      </c>
      <c r="G357" s="29">
        <v>12</v>
      </c>
      <c r="H357" s="29">
        <v>120</v>
      </c>
      <c r="I357" s="29"/>
      <c r="J357" s="120"/>
    </row>
    <row r="358" spans="1:10" x14ac:dyDescent="0.5">
      <c r="A358" s="29">
        <v>21</v>
      </c>
      <c r="B358" s="29">
        <v>4</v>
      </c>
      <c r="C358" s="29">
        <v>2017</v>
      </c>
      <c r="D358" s="65" t="str">
        <f t="shared" si="7"/>
        <v>21-4-2017</v>
      </c>
      <c r="E358" s="29" t="s">
        <v>549</v>
      </c>
      <c r="F358" s="29">
        <v>350</v>
      </c>
      <c r="G358" s="29">
        <v>11</v>
      </c>
      <c r="H358" s="29">
        <v>80</v>
      </c>
      <c r="I358" s="29"/>
      <c r="J358" s="120"/>
    </row>
    <row r="359" spans="1:10" x14ac:dyDescent="0.5">
      <c r="A359" s="29">
        <v>14</v>
      </c>
      <c r="B359" s="29">
        <v>4</v>
      </c>
      <c r="C359" s="29">
        <v>2017</v>
      </c>
      <c r="D359" s="65" t="str">
        <f t="shared" ref="D359:D422" si="8">IF(ISBLANK(A359),CONCATENATE(B359,"-",C359),CONCATENATE(A359,"-",B359,"-",C359))</f>
        <v>14-4-2017</v>
      </c>
      <c r="E359" s="29" t="s">
        <v>550</v>
      </c>
      <c r="F359" s="29">
        <v>620</v>
      </c>
      <c r="G359" s="29">
        <v>7</v>
      </c>
      <c r="H359" s="29">
        <v>100</v>
      </c>
      <c r="I359" s="29"/>
      <c r="J359" s="120"/>
    </row>
    <row r="360" spans="1:10" x14ac:dyDescent="0.5">
      <c r="A360" s="29">
        <v>7</v>
      </c>
      <c r="B360" s="29">
        <v>4</v>
      </c>
      <c r="C360" s="29">
        <v>2017</v>
      </c>
      <c r="D360" s="65" t="str">
        <f t="shared" si="8"/>
        <v>7-4-2017</v>
      </c>
      <c r="E360" s="29" t="s">
        <v>551</v>
      </c>
      <c r="F360" s="29">
        <v>300</v>
      </c>
      <c r="G360" s="29">
        <v>10</v>
      </c>
      <c r="H360" s="29">
        <v>80</v>
      </c>
      <c r="I360" s="29"/>
      <c r="J360" s="120"/>
    </row>
    <row r="361" spans="1:10" x14ac:dyDescent="0.5">
      <c r="A361" s="111">
        <v>17</v>
      </c>
      <c r="B361" s="111">
        <v>3</v>
      </c>
      <c r="C361" s="111">
        <v>2017</v>
      </c>
      <c r="D361" s="112" t="str">
        <f t="shared" si="8"/>
        <v>17-3-2017</v>
      </c>
      <c r="E361" s="111" t="s">
        <v>552</v>
      </c>
      <c r="F361" s="111">
        <v>400</v>
      </c>
      <c r="G361" s="111">
        <v>9</v>
      </c>
      <c r="H361" s="111">
        <v>80</v>
      </c>
      <c r="I361" s="111"/>
      <c r="J361" s="122"/>
    </row>
    <row r="362" spans="1:10" x14ac:dyDescent="0.5">
      <c r="A362" s="113">
        <v>10</v>
      </c>
      <c r="B362" s="113">
        <v>3</v>
      </c>
      <c r="C362" s="113">
        <v>2017</v>
      </c>
      <c r="D362" s="114" t="str">
        <f t="shared" si="8"/>
        <v>10-3-2017</v>
      </c>
      <c r="E362" s="113" t="s">
        <v>553</v>
      </c>
      <c r="F362" s="113">
        <v>200</v>
      </c>
      <c r="G362" s="113">
        <v>10</v>
      </c>
      <c r="H362" s="113">
        <v>80</v>
      </c>
      <c r="I362" s="113"/>
      <c r="J362" s="123"/>
    </row>
    <row r="363" spans="1:10" x14ac:dyDescent="0.5">
      <c r="A363" s="95"/>
      <c r="B363" s="95">
        <v>7</v>
      </c>
      <c r="C363" s="95">
        <v>2016</v>
      </c>
      <c r="D363" s="96" t="str">
        <f t="shared" si="8"/>
        <v>7-2016</v>
      </c>
      <c r="E363" s="95" t="s">
        <v>554</v>
      </c>
      <c r="F363" s="95"/>
      <c r="G363" s="95"/>
      <c r="H363" s="95"/>
      <c r="I363" s="95"/>
      <c r="J363" s="124"/>
    </row>
    <row r="364" spans="1:10" x14ac:dyDescent="0.5">
      <c r="A364" s="31">
        <v>24</v>
      </c>
      <c r="B364" s="31">
        <v>6</v>
      </c>
      <c r="C364" s="31">
        <v>2016</v>
      </c>
      <c r="D364" s="69" t="str">
        <f t="shared" si="8"/>
        <v>24-6-2016</v>
      </c>
      <c r="E364" s="31" t="s">
        <v>555</v>
      </c>
      <c r="F364" s="31">
        <v>500</v>
      </c>
      <c r="G364" s="31">
        <v>12</v>
      </c>
      <c r="H364" s="31">
        <v>120</v>
      </c>
      <c r="I364" s="31"/>
      <c r="J364" s="120"/>
    </row>
    <row r="365" spans="1:10" x14ac:dyDescent="0.5">
      <c r="A365" s="31">
        <v>17</v>
      </c>
      <c r="B365" s="31">
        <v>6</v>
      </c>
      <c r="C365" s="31">
        <v>2016</v>
      </c>
      <c r="D365" s="69" t="str">
        <f t="shared" si="8"/>
        <v>17-6-2016</v>
      </c>
      <c r="E365" s="31" t="s">
        <v>556</v>
      </c>
      <c r="F365" s="31">
        <v>570</v>
      </c>
      <c r="G365" s="31">
        <v>6</v>
      </c>
      <c r="H365" s="31">
        <v>110</v>
      </c>
      <c r="I365" s="31"/>
      <c r="J365" s="120"/>
    </row>
    <row r="366" spans="1:10" x14ac:dyDescent="0.5">
      <c r="A366" s="31">
        <v>10</v>
      </c>
      <c r="B366" s="31">
        <v>6</v>
      </c>
      <c r="C366" s="31">
        <v>2016</v>
      </c>
      <c r="D366" s="69" t="str">
        <f t="shared" si="8"/>
        <v>10-6-2016</v>
      </c>
      <c r="E366" s="31" t="s">
        <v>557</v>
      </c>
      <c r="F366" s="31">
        <v>500</v>
      </c>
      <c r="G366" s="31">
        <v>12</v>
      </c>
      <c r="H366" s="31">
        <v>54</v>
      </c>
      <c r="I366" s="31"/>
      <c r="J366" s="120"/>
    </row>
    <row r="367" spans="1:10" x14ac:dyDescent="0.5">
      <c r="A367" s="97">
        <v>3</v>
      </c>
      <c r="B367" s="97">
        <v>6</v>
      </c>
      <c r="C367" s="97">
        <v>2016</v>
      </c>
      <c r="D367" s="98" t="str">
        <f t="shared" si="8"/>
        <v>3-6-2016</v>
      </c>
      <c r="E367" s="97" t="s">
        <v>362</v>
      </c>
      <c r="F367" s="97">
        <v>650</v>
      </c>
      <c r="G367" s="97">
        <v>13</v>
      </c>
      <c r="H367" s="97">
        <v>40</v>
      </c>
      <c r="I367" s="97"/>
      <c r="J367" s="121"/>
    </row>
    <row r="368" spans="1:10" x14ac:dyDescent="0.5">
      <c r="A368" s="31">
        <v>27</v>
      </c>
      <c r="B368" s="31">
        <v>5</v>
      </c>
      <c r="C368" s="31">
        <v>2016</v>
      </c>
      <c r="D368" s="69" t="str">
        <f t="shared" si="8"/>
        <v>27-5-2016</v>
      </c>
      <c r="E368" s="31" t="s">
        <v>558</v>
      </c>
      <c r="F368" s="31">
        <v>500</v>
      </c>
      <c r="G368" s="31">
        <v>12</v>
      </c>
      <c r="H368" s="31">
        <v>65</v>
      </c>
      <c r="I368" s="31"/>
      <c r="J368" s="120"/>
    </row>
    <row r="369" spans="1:11" x14ac:dyDescent="0.5">
      <c r="A369" s="31">
        <v>20</v>
      </c>
      <c r="B369" s="31">
        <v>5</v>
      </c>
      <c r="C369" s="31">
        <v>2016</v>
      </c>
      <c r="D369" s="69" t="str">
        <f t="shared" si="8"/>
        <v>20-5-2016</v>
      </c>
      <c r="E369" s="31" t="s">
        <v>559</v>
      </c>
      <c r="F369" s="31">
        <v>50</v>
      </c>
      <c r="G369" s="31">
        <v>5</v>
      </c>
      <c r="H369" s="31">
        <v>100</v>
      </c>
      <c r="I369" s="31"/>
      <c r="J369" s="120"/>
    </row>
    <row r="370" spans="1:11" x14ac:dyDescent="0.5">
      <c r="A370" s="31">
        <v>13</v>
      </c>
      <c r="B370" s="31">
        <v>5</v>
      </c>
      <c r="C370" s="31">
        <v>2016</v>
      </c>
      <c r="D370" s="69" t="str">
        <f t="shared" si="8"/>
        <v>13-5-2016</v>
      </c>
      <c r="E370" s="31" t="s">
        <v>560</v>
      </c>
      <c r="F370" s="31">
        <v>300</v>
      </c>
      <c r="G370" s="31">
        <v>14</v>
      </c>
      <c r="H370" s="31">
        <v>45</v>
      </c>
      <c r="I370" s="31"/>
      <c r="J370" s="120"/>
    </row>
    <row r="371" spans="1:11" x14ac:dyDescent="0.5">
      <c r="A371" s="97">
        <v>6</v>
      </c>
      <c r="B371" s="97">
        <v>5</v>
      </c>
      <c r="C371" s="97">
        <v>2016</v>
      </c>
      <c r="D371" s="98" t="str">
        <f t="shared" si="8"/>
        <v>6-5-2016</v>
      </c>
      <c r="E371" s="97" t="s">
        <v>561</v>
      </c>
      <c r="F371" s="97">
        <v>440</v>
      </c>
      <c r="G371" s="97">
        <v>12</v>
      </c>
      <c r="H371" s="97">
        <v>88</v>
      </c>
      <c r="I371" s="97"/>
      <c r="J371" s="121"/>
    </row>
    <row r="372" spans="1:11" x14ac:dyDescent="0.5">
      <c r="A372" s="31">
        <v>29</v>
      </c>
      <c r="B372" s="31">
        <v>4</v>
      </c>
      <c r="C372" s="31">
        <v>2016</v>
      </c>
      <c r="D372" s="69" t="str">
        <f t="shared" si="8"/>
        <v>29-4-2016</v>
      </c>
      <c r="E372" s="31" t="s">
        <v>562</v>
      </c>
      <c r="F372" s="31">
        <v>480</v>
      </c>
      <c r="G372" s="31">
        <v>19</v>
      </c>
      <c r="H372" s="31">
        <v>80</v>
      </c>
      <c r="I372" s="31"/>
      <c r="J372" s="120"/>
    </row>
    <row r="373" spans="1:11" x14ac:dyDescent="0.5">
      <c r="A373" s="31">
        <v>22</v>
      </c>
      <c r="B373" s="31">
        <v>4</v>
      </c>
      <c r="C373" s="31">
        <v>2016</v>
      </c>
      <c r="D373" s="69" t="str">
        <f t="shared" si="8"/>
        <v>22-4-2016</v>
      </c>
      <c r="E373" s="31" t="s">
        <v>563</v>
      </c>
      <c r="F373" s="31">
        <v>600</v>
      </c>
      <c r="G373" s="31">
        <v>16</v>
      </c>
      <c r="H373" s="31">
        <v>110</v>
      </c>
      <c r="I373" s="31"/>
      <c r="J373" s="120"/>
    </row>
    <row r="374" spans="1:11" x14ac:dyDescent="0.5">
      <c r="A374" s="31">
        <v>15</v>
      </c>
      <c r="B374" s="31">
        <v>4</v>
      </c>
      <c r="C374" s="31">
        <v>2016</v>
      </c>
      <c r="D374" s="69" t="str">
        <f t="shared" si="8"/>
        <v>15-4-2016</v>
      </c>
      <c r="E374" s="31" t="s">
        <v>564</v>
      </c>
      <c r="F374" s="31">
        <v>400</v>
      </c>
      <c r="G374" s="31">
        <v>10</v>
      </c>
      <c r="H374" s="31">
        <v>85</v>
      </c>
      <c r="I374" s="31"/>
      <c r="J374" s="120"/>
    </row>
    <row r="375" spans="1:11" x14ac:dyDescent="0.5">
      <c r="A375" s="31">
        <v>8</v>
      </c>
      <c r="B375" s="31">
        <v>4</v>
      </c>
      <c r="C375" s="31">
        <v>2016</v>
      </c>
      <c r="D375" s="69" t="str">
        <f t="shared" si="8"/>
        <v>8-4-2016</v>
      </c>
      <c r="E375" s="31" t="s">
        <v>565</v>
      </c>
      <c r="F375" s="31">
        <v>300</v>
      </c>
      <c r="G375" s="31">
        <v>8</v>
      </c>
      <c r="H375" s="31">
        <v>45</v>
      </c>
      <c r="I375" s="31"/>
      <c r="J375" s="120"/>
    </row>
    <row r="376" spans="1:11" x14ac:dyDescent="0.5">
      <c r="A376" s="97">
        <v>1</v>
      </c>
      <c r="B376" s="97">
        <v>4</v>
      </c>
      <c r="C376" s="97">
        <v>2016</v>
      </c>
      <c r="D376" s="98" t="str">
        <f t="shared" si="8"/>
        <v>1-4-2016</v>
      </c>
      <c r="E376" s="97" t="s">
        <v>566</v>
      </c>
      <c r="F376" s="97">
        <v>600</v>
      </c>
      <c r="G376" s="97">
        <v>13</v>
      </c>
      <c r="H376" s="97"/>
      <c r="I376" s="97"/>
      <c r="J376" s="121"/>
    </row>
    <row r="377" spans="1:11" x14ac:dyDescent="0.5">
      <c r="A377" s="31">
        <v>28</v>
      </c>
      <c r="B377" s="31">
        <v>2</v>
      </c>
      <c r="C377" s="31">
        <v>2016</v>
      </c>
      <c r="D377" s="69" t="str">
        <f t="shared" si="8"/>
        <v>28-2-2016</v>
      </c>
      <c r="E377" s="31" t="s">
        <v>567</v>
      </c>
      <c r="F377" s="31">
        <v>300</v>
      </c>
      <c r="G377" s="31">
        <v>9</v>
      </c>
      <c r="H377" s="31">
        <v>70</v>
      </c>
      <c r="I377" s="31"/>
      <c r="J377" s="120"/>
    </row>
    <row r="378" spans="1:11" x14ac:dyDescent="0.5">
      <c r="A378" s="31">
        <v>21</v>
      </c>
      <c r="B378" s="31">
        <v>2</v>
      </c>
      <c r="C378" s="31">
        <v>2016</v>
      </c>
      <c r="D378" s="69" t="str">
        <f t="shared" si="8"/>
        <v>21-2-2016</v>
      </c>
      <c r="E378" s="31" t="s">
        <v>568</v>
      </c>
      <c r="F378" s="31">
        <v>500</v>
      </c>
      <c r="G378" s="31">
        <v>13</v>
      </c>
      <c r="H378" s="31">
        <v>170</v>
      </c>
      <c r="I378" s="31"/>
      <c r="J378" s="120"/>
    </row>
    <row r="379" spans="1:11" x14ac:dyDescent="0.5">
      <c r="A379" s="31">
        <v>14</v>
      </c>
      <c r="B379" s="31">
        <v>2</v>
      </c>
      <c r="C379" s="31">
        <v>2016</v>
      </c>
      <c r="D379" s="69" t="str">
        <f t="shared" si="8"/>
        <v>14-2-2016</v>
      </c>
      <c r="E379" s="31" t="s">
        <v>569</v>
      </c>
      <c r="F379" s="31">
        <v>170</v>
      </c>
      <c r="G379" s="31">
        <v>5</v>
      </c>
      <c r="H379" s="31">
        <v>45</v>
      </c>
      <c r="I379" s="31"/>
      <c r="J379" s="120"/>
      <c r="K379" s="94" t="str">
        <f>D578</f>
        <v>7-9-2012</v>
      </c>
    </row>
    <row r="380" spans="1:11" x14ac:dyDescent="0.5">
      <c r="A380" s="31">
        <v>7</v>
      </c>
      <c r="B380" s="31">
        <v>2</v>
      </c>
      <c r="C380" s="31">
        <v>2016</v>
      </c>
      <c r="D380" s="69" t="str">
        <f t="shared" si="8"/>
        <v>7-2-2016</v>
      </c>
      <c r="E380" s="31" t="s">
        <v>570</v>
      </c>
      <c r="F380" s="31">
        <v>100</v>
      </c>
      <c r="G380" s="31">
        <v>10</v>
      </c>
      <c r="H380" s="31">
        <v>73</v>
      </c>
      <c r="I380" s="31"/>
      <c r="J380" s="120"/>
      <c r="K380" s="94" t="str">
        <f>D395</f>
        <v>10-4-2015</v>
      </c>
    </row>
    <row r="381" spans="1:11" x14ac:dyDescent="0.5">
      <c r="A381" s="32">
        <v>26</v>
      </c>
      <c r="B381" s="32">
        <v>2</v>
      </c>
      <c r="C381" s="32">
        <v>2016</v>
      </c>
      <c r="D381" s="70" t="str">
        <f t="shared" si="8"/>
        <v>26-2-2016</v>
      </c>
      <c r="E381" s="32" t="s">
        <v>571</v>
      </c>
      <c r="F381" s="32">
        <v>350</v>
      </c>
      <c r="G381" s="32">
        <v>15</v>
      </c>
      <c r="H381" s="32">
        <v>60</v>
      </c>
      <c r="I381" s="32"/>
      <c r="J381" s="123"/>
    </row>
    <row r="382" spans="1:11" x14ac:dyDescent="0.5">
      <c r="A382" s="20"/>
      <c r="B382" s="20">
        <v>7</v>
      </c>
      <c r="C382" s="20">
        <v>2015</v>
      </c>
      <c r="D382" s="20" t="str">
        <f t="shared" si="8"/>
        <v>7-2015</v>
      </c>
      <c r="E382" s="20" t="s">
        <v>572</v>
      </c>
      <c r="F382" s="20"/>
      <c r="G382" s="20"/>
      <c r="H382" s="20"/>
      <c r="I382" s="20"/>
      <c r="J382" s="120"/>
    </row>
    <row r="383" spans="1:11" x14ac:dyDescent="0.5">
      <c r="A383" s="20">
        <v>19</v>
      </c>
      <c r="B383" s="20">
        <v>6</v>
      </c>
      <c r="C383" s="20">
        <v>2015</v>
      </c>
      <c r="D383" s="71" t="str">
        <f t="shared" si="8"/>
        <v>19-6-2015</v>
      </c>
      <c r="E383" s="20" t="s">
        <v>573</v>
      </c>
      <c r="F383" s="20">
        <v>360</v>
      </c>
      <c r="G383" s="20">
        <v>10</v>
      </c>
      <c r="H383" s="20">
        <v>80</v>
      </c>
      <c r="I383" s="20" t="s">
        <v>47</v>
      </c>
      <c r="J383" s="120"/>
    </row>
    <row r="384" spans="1:11" x14ac:dyDescent="0.5">
      <c r="A384" s="20">
        <v>12</v>
      </c>
      <c r="B384" s="20">
        <v>6</v>
      </c>
      <c r="C384" s="20">
        <v>2015</v>
      </c>
      <c r="D384" s="71" t="str">
        <f t="shared" si="8"/>
        <v>12-6-2015</v>
      </c>
      <c r="E384" s="20" t="s">
        <v>574</v>
      </c>
      <c r="F384" s="20">
        <v>50</v>
      </c>
      <c r="G384" s="20">
        <v>8</v>
      </c>
      <c r="H384" s="20">
        <v>40</v>
      </c>
      <c r="I384" s="20" t="s">
        <v>41</v>
      </c>
      <c r="J384" s="120"/>
    </row>
    <row r="385" spans="1:11" x14ac:dyDescent="0.5">
      <c r="A385" s="33">
        <v>5</v>
      </c>
      <c r="B385" s="33">
        <v>6</v>
      </c>
      <c r="C385" s="33">
        <v>2015</v>
      </c>
      <c r="D385" s="72" t="str">
        <f t="shared" si="8"/>
        <v>5-6-2015</v>
      </c>
      <c r="E385" s="33" t="s">
        <v>575</v>
      </c>
      <c r="F385" s="33">
        <v>450</v>
      </c>
      <c r="G385" s="33">
        <v>11</v>
      </c>
      <c r="H385" s="33">
        <v>60</v>
      </c>
      <c r="I385" s="33" t="s">
        <v>47</v>
      </c>
      <c r="J385" s="121"/>
      <c r="K385" s="94" t="str">
        <f>D587</f>
        <v>25-5-2012</v>
      </c>
    </row>
    <row r="386" spans="1:11" x14ac:dyDescent="0.5">
      <c r="A386" s="20">
        <v>29</v>
      </c>
      <c r="B386" s="20">
        <v>5</v>
      </c>
      <c r="C386" s="20">
        <v>2015</v>
      </c>
      <c r="D386" s="71" t="str">
        <f t="shared" si="8"/>
        <v>29-5-2015</v>
      </c>
      <c r="E386" s="20" t="s">
        <v>576</v>
      </c>
      <c r="F386" s="20">
        <v>300</v>
      </c>
      <c r="G386" s="20">
        <v>14</v>
      </c>
      <c r="H386" s="20">
        <v>70</v>
      </c>
      <c r="I386" s="20" t="s">
        <v>41</v>
      </c>
      <c r="J386" s="120"/>
    </row>
    <row r="387" spans="1:11" x14ac:dyDescent="0.5">
      <c r="A387" s="20">
        <v>22</v>
      </c>
      <c r="B387" s="20">
        <v>5</v>
      </c>
      <c r="C387" s="20">
        <v>2015</v>
      </c>
      <c r="D387" s="71" t="str">
        <f t="shared" si="8"/>
        <v>22-5-2015</v>
      </c>
      <c r="E387" s="20" t="s">
        <v>577</v>
      </c>
      <c r="F387" s="20">
        <v>400</v>
      </c>
      <c r="G387" s="20"/>
      <c r="H387" s="20">
        <v>70</v>
      </c>
      <c r="I387" s="20" t="s">
        <v>47</v>
      </c>
      <c r="J387" s="120"/>
    </row>
    <row r="388" spans="1:11" x14ac:dyDescent="0.5">
      <c r="A388" s="20">
        <v>22</v>
      </c>
      <c r="B388" s="20">
        <v>5</v>
      </c>
      <c r="C388" s="20">
        <v>2015</v>
      </c>
      <c r="D388" s="71" t="str">
        <f t="shared" si="8"/>
        <v>22-5-2015</v>
      </c>
      <c r="E388" s="20" t="s">
        <v>578</v>
      </c>
      <c r="F388" s="20">
        <v>640</v>
      </c>
      <c r="G388" s="20"/>
      <c r="H388" s="20">
        <v>90</v>
      </c>
      <c r="I388" s="20" t="s">
        <v>415</v>
      </c>
      <c r="J388" s="103" t="s">
        <v>579</v>
      </c>
    </row>
    <row r="389" spans="1:11" x14ac:dyDescent="0.5">
      <c r="A389" s="20">
        <v>15</v>
      </c>
      <c r="B389" s="20">
        <v>5</v>
      </c>
      <c r="C389" s="20">
        <v>2015</v>
      </c>
      <c r="D389" s="71" t="str">
        <f t="shared" si="8"/>
        <v>15-5-2015</v>
      </c>
      <c r="E389" s="20" t="s">
        <v>580</v>
      </c>
      <c r="F389" s="20">
        <v>600</v>
      </c>
      <c r="G389" s="20">
        <v>15</v>
      </c>
      <c r="H389" s="20">
        <v>120</v>
      </c>
      <c r="I389" s="20" t="s">
        <v>47</v>
      </c>
      <c r="J389" s="120"/>
    </row>
    <row r="390" spans="1:11" x14ac:dyDescent="0.5">
      <c r="A390" s="20">
        <v>8</v>
      </c>
      <c r="B390" s="20">
        <v>5</v>
      </c>
      <c r="C390" s="20">
        <v>2015</v>
      </c>
      <c r="D390" s="71" t="str">
        <f t="shared" si="8"/>
        <v>8-5-2015</v>
      </c>
      <c r="E390" s="20" t="s">
        <v>581</v>
      </c>
      <c r="F390" s="20">
        <v>250</v>
      </c>
      <c r="G390" s="20"/>
      <c r="H390" s="20">
        <v>40</v>
      </c>
      <c r="I390" s="20" t="s">
        <v>41</v>
      </c>
      <c r="J390" s="103" t="s">
        <v>452</v>
      </c>
    </row>
    <row r="391" spans="1:11" x14ac:dyDescent="0.5">
      <c r="A391" s="33">
        <v>1</v>
      </c>
      <c r="B391" s="33">
        <v>5</v>
      </c>
      <c r="C391" s="33">
        <v>2015</v>
      </c>
      <c r="D391" s="72" t="str">
        <f t="shared" si="8"/>
        <v>1-5-2015</v>
      </c>
      <c r="E391" s="33" t="s">
        <v>582</v>
      </c>
      <c r="F391" s="33">
        <v>70</v>
      </c>
      <c r="G391" s="33">
        <v>8</v>
      </c>
      <c r="H391" s="33">
        <v>20</v>
      </c>
      <c r="I391" s="33" t="s">
        <v>41</v>
      </c>
      <c r="J391" s="121"/>
    </row>
    <row r="392" spans="1:11" x14ac:dyDescent="0.5">
      <c r="A392" s="20">
        <v>24</v>
      </c>
      <c r="B392" s="20">
        <v>4</v>
      </c>
      <c r="C392" s="20">
        <v>2015</v>
      </c>
      <c r="D392" s="71" t="str">
        <f t="shared" si="8"/>
        <v>24-4-2015</v>
      </c>
      <c r="E392" s="20" t="s">
        <v>583</v>
      </c>
      <c r="F392" s="20">
        <v>740</v>
      </c>
      <c r="G392" s="20">
        <v>13</v>
      </c>
      <c r="H392" s="20">
        <v>25</v>
      </c>
      <c r="I392" s="20" t="s">
        <v>415</v>
      </c>
      <c r="J392" s="120"/>
    </row>
    <row r="393" spans="1:11" x14ac:dyDescent="0.5">
      <c r="A393" s="20">
        <v>17</v>
      </c>
      <c r="B393" s="20">
        <v>4</v>
      </c>
      <c r="C393" s="20">
        <v>2015</v>
      </c>
      <c r="D393" s="71" t="str">
        <f t="shared" si="8"/>
        <v>17-4-2015</v>
      </c>
      <c r="E393" s="20" t="s">
        <v>584</v>
      </c>
      <c r="F393" s="20">
        <v>150</v>
      </c>
      <c r="G393" s="20">
        <v>10</v>
      </c>
      <c r="H393" s="20">
        <v>45</v>
      </c>
      <c r="I393" s="20" t="s">
        <v>41</v>
      </c>
      <c r="J393" s="120"/>
      <c r="K393" s="94" t="str">
        <f>D455</f>
        <v>4-4-2014</v>
      </c>
    </row>
    <row r="394" spans="1:11" x14ac:dyDescent="0.5">
      <c r="A394" s="20">
        <v>10</v>
      </c>
      <c r="B394" s="20">
        <v>4</v>
      </c>
      <c r="C394" s="20">
        <v>2015</v>
      </c>
      <c r="D394" s="71" t="str">
        <f t="shared" si="8"/>
        <v>10-4-2015</v>
      </c>
      <c r="E394" s="20" t="s">
        <v>585</v>
      </c>
      <c r="F394" s="20">
        <v>480</v>
      </c>
      <c r="G394" s="20">
        <v>13</v>
      </c>
      <c r="H394" s="20">
        <v>80</v>
      </c>
      <c r="I394" s="20" t="s">
        <v>415</v>
      </c>
      <c r="J394" s="103" t="s">
        <v>586</v>
      </c>
    </row>
    <row r="395" spans="1:11" x14ac:dyDescent="0.5">
      <c r="A395" s="20">
        <v>10</v>
      </c>
      <c r="B395" s="20">
        <v>4</v>
      </c>
      <c r="C395" s="20">
        <v>2015</v>
      </c>
      <c r="D395" s="71" t="str">
        <f t="shared" si="8"/>
        <v>10-4-2015</v>
      </c>
      <c r="E395" s="20" t="s">
        <v>587</v>
      </c>
      <c r="F395" s="20">
        <v>160</v>
      </c>
      <c r="G395" s="20">
        <v>10</v>
      </c>
      <c r="H395" s="20">
        <v>90</v>
      </c>
      <c r="I395" s="20" t="s">
        <v>41</v>
      </c>
      <c r="J395" s="103" t="s">
        <v>462</v>
      </c>
      <c r="K395" s="94" t="str">
        <f>D413</f>
        <v>19-12-2014</v>
      </c>
    </row>
    <row r="396" spans="1:11" x14ac:dyDescent="0.5">
      <c r="A396" s="20">
        <v>3</v>
      </c>
      <c r="B396" s="20">
        <v>4</v>
      </c>
      <c r="C396" s="20">
        <v>2015</v>
      </c>
      <c r="D396" s="71" t="str">
        <f t="shared" si="8"/>
        <v>3-4-2015</v>
      </c>
      <c r="E396" s="20" t="s">
        <v>588</v>
      </c>
      <c r="F396" s="20">
        <v>250</v>
      </c>
      <c r="G396" s="20">
        <v>6</v>
      </c>
      <c r="H396" s="20">
        <v>40</v>
      </c>
      <c r="I396" s="20" t="s">
        <v>41</v>
      </c>
      <c r="J396" s="120"/>
    </row>
    <row r="397" spans="1:11" x14ac:dyDescent="0.5">
      <c r="A397" s="33">
        <v>3</v>
      </c>
      <c r="B397" s="33">
        <v>4</v>
      </c>
      <c r="C397" s="33">
        <v>2015</v>
      </c>
      <c r="D397" s="72" t="str">
        <f t="shared" si="8"/>
        <v>3-4-2015</v>
      </c>
      <c r="E397" s="33" t="s">
        <v>589</v>
      </c>
      <c r="F397" s="33">
        <v>700</v>
      </c>
      <c r="G397" s="33">
        <v>14</v>
      </c>
      <c r="H397" s="33">
        <v>30</v>
      </c>
      <c r="I397" s="33" t="s">
        <v>415</v>
      </c>
      <c r="J397" s="121"/>
    </row>
    <row r="398" spans="1:11" ht="25.35" x14ac:dyDescent="0.5">
      <c r="A398" s="20">
        <v>27</v>
      </c>
      <c r="B398" s="20">
        <v>3</v>
      </c>
      <c r="C398" s="20">
        <v>2015</v>
      </c>
      <c r="D398" s="71" t="str">
        <f t="shared" si="8"/>
        <v>27-3-2015</v>
      </c>
      <c r="E398" s="20" t="s">
        <v>590</v>
      </c>
      <c r="F398" s="20">
        <v>600</v>
      </c>
      <c r="G398" s="20">
        <v>16</v>
      </c>
      <c r="H398" s="20">
        <v>55</v>
      </c>
      <c r="I398" s="20" t="s">
        <v>47</v>
      </c>
      <c r="J398" s="120"/>
      <c r="K398" s="94" t="str">
        <f>D533</f>
        <v>10-5-2013</v>
      </c>
    </row>
    <row r="399" spans="1:11" x14ac:dyDescent="0.5">
      <c r="A399" s="20">
        <v>20</v>
      </c>
      <c r="B399" s="20">
        <v>3</v>
      </c>
      <c r="C399" s="20">
        <v>2015</v>
      </c>
      <c r="D399" s="71" t="str">
        <f t="shared" si="8"/>
        <v>20-3-2015</v>
      </c>
      <c r="E399" s="20" t="s">
        <v>591</v>
      </c>
      <c r="F399" s="20">
        <v>200</v>
      </c>
      <c r="G399" s="20">
        <v>7.5</v>
      </c>
      <c r="H399" s="20">
        <v>100</v>
      </c>
      <c r="I399" s="20" t="s">
        <v>41</v>
      </c>
      <c r="J399" s="120"/>
    </row>
    <row r="400" spans="1:11" x14ac:dyDescent="0.5">
      <c r="A400" s="20">
        <v>20</v>
      </c>
      <c r="B400" s="20">
        <v>3</v>
      </c>
      <c r="C400" s="20">
        <v>2015</v>
      </c>
      <c r="D400" s="71" t="str">
        <f t="shared" si="8"/>
        <v>20-3-2015</v>
      </c>
      <c r="E400" s="20" t="s">
        <v>592</v>
      </c>
      <c r="F400" s="20">
        <v>700</v>
      </c>
      <c r="G400" s="20">
        <v>12</v>
      </c>
      <c r="H400" s="20">
        <v>40</v>
      </c>
      <c r="I400" s="20" t="s">
        <v>415</v>
      </c>
      <c r="J400" s="120"/>
    </row>
    <row r="401" spans="1:11" x14ac:dyDescent="0.5">
      <c r="A401" s="20">
        <v>13</v>
      </c>
      <c r="B401" s="20">
        <v>3</v>
      </c>
      <c r="C401" s="20">
        <v>2015</v>
      </c>
      <c r="D401" s="71" t="str">
        <f t="shared" si="8"/>
        <v>13-3-2015</v>
      </c>
      <c r="E401" s="20" t="s">
        <v>593</v>
      </c>
      <c r="F401" s="20">
        <v>310</v>
      </c>
      <c r="G401" s="20">
        <v>11</v>
      </c>
      <c r="H401" s="20">
        <v>50</v>
      </c>
      <c r="I401" s="20" t="s">
        <v>41</v>
      </c>
      <c r="J401" s="120"/>
    </row>
    <row r="402" spans="1:11" x14ac:dyDescent="0.5">
      <c r="A402" s="33">
        <v>6</v>
      </c>
      <c r="B402" s="33">
        <v>3</v>
      </c>
      <c r="C402" s="33">
        <v>2015</v>
      </c>
      <c r="D402" s="72" t="str">
        <f t="shared" si="8"/>
        <v>6-3-2015</v>
      </c>
      <c r="E402" s="33" t="s">
        <v>594</v>
      </c>
      <c r="F402" s="33">
        <v>500</v>
      </c>
      <c r="G402" s="33">
        <v>13</v>
      </c>
      <c r="H402" s="33">
        <v>100</v>
      </c>
      <c r="I402" s="33" t="s">
        <v>47</v>
      </c>
      <c r="J402" s="121"/>
    </row>
    <row r="403" spans="1:11" x14ac:dyDescent="0.5">
      <c r="A403" s="20">
        <v>27</v>
      </c>
      <c r="B403" s="20">
        <v>2</v>
      </c>
      <c r="C403" s="20">
        <v>2015</v>
      </c>
      <c r="D403" s="71" t="str">
        <f t="shared" si="8"/>
        <v>27-2-2015</v>
      </c>
      <c r="E403" s="20" t="s">
        <v>595</v>
      </c>
      <c r="F403" s="20">
        <v>580</v>
      </c>
      <c r="G403" s="20">
        <v>12</v>
      </c>
      <c r="H403" s="20">
        <v>50</v>
      </c>
      <c r="I403" s="20" t="s">
        <v>47</v>
      </c>
      <c r="J403" s="103" t="s">
        <v>596</v>
      </c>
    </row>
    <row r="404" spans="1:11" x14ac:dyDescent="0.5">
      <c r="A404" s="20">
        <v>20</v>
      </c>
      <c r="B404" s="20">
        <v>2</v>
      </c>
      <c r="C404" s="20">
        <v>2015</v>
      </c>
      <c r="D404" s="71" t="str">
        <f t="shared" si="8"/>
        <v>20-2-2015</v>
      </c>
      <c r="E404" s="20" t="s">
        <v>597</v>
      </c>
      <c r="F404" s="20">
        <v>650</v>
      </c>
      <c r="G404" s="20">
        <v>16</v>
      </c>
      <c r="H404" s="20">
        <v>50</v>
      </c>
      <c r="I404" s="20" t="s">
        <v>415</v>
      </c>
      <c r="J404" s="120"/>
    </row>
    <row r="405" spans="1:11" x14ac:dyDescent="0.5">
      <c r="A405" s="20">
        <v>13</v>
      </c>
      <c r="B405" s="20">
        <v>2</v>
      </c>
      <c r="C405" s="20">
        <v>2015</v>
      </c>
      <c r="D405" s="71" t="str">
        <f t="shared" si="8"/>
        <v>13-2-2015</v>
      </c>
      <c r="E405" s="20" t="s">
        <v>598</v>
      </c>
      <c r="F405" s="20">
        <v>450</v>
      </c>
      <c r="G405" s="20">
        <v>8</v>
      </c>
      <c r="H405" s="20">
        <v>50</v>
      </c>
      <c r="I405" s="20" t="s">
        <v>47</v>
      </c>
      <c r="J405" s="103" t="s">
        <v>599</v>
      </c>
      <c r="K405" s="94" t="str">
        <f>D479</f>
        <v>27-12-2013</v>
      </c>
    </row>
    <row r="406" spans="1:11" x14ac:dyDescent="0.5">
      <c r="A406" s="20">
        <v>6</v>
      </c>
      <c r="B406" s="20">
        <v>2</v>
      </c>
      <c r="C406" s="20">
        <v>2015</v>
      </c>
      <c r="D406" s="71" t="str">
        <f t="shared" si="8"/>
        <v>6-2-2015</v>
      </c>
      <c r="E406" s="20" t="s">
        <v>600</v>
      </c>
      <c r="F406" s="20">
        <v>460</v>
      </c>
      <c r="G406" s="20">
        <v>10</v>
      </c>
      <c r="H406" s="20">
        <v>100</v>
      </c>
      <c r="I406" s="20" t="s">
        <v>47</v>
      </c>
      <c r="J406" s="103" t="s">
        <v>472</v>
      </c>
      <c r="K406" s="94" t="str">
        <f>D649</f>
        <v>18-3-2011</v>
      </c>
    </row>
    <row r="407" spans="1:11" x14ac:dyDescent="0.5">
      <c r="A407" s="33">
        <v>6</v>
      </c>
      <c r="B407" s="33">
        <v>2</v>
      </c>
      <c r="C407" s="33">
        <v>2015</v>
      </c>
      <c r="D407" s="72" t="str">
        <f t="shared" si="8"/>
        <v>6-2-2015</v>
      </c>
      <c r="E407" s="33" t="s">
        <v>601</v>
      </c>
      <c r="F407" s="33">
        <v>80</v>
      </c>
      <c r="G407" s="33">
        <v>5</v>
      </c>
      <c r="H407" s="33">
        <v>50</v>
      </c>
      <c r="I407" s="33" t="s">
        <v>41</v>
      </c>
      <c r="J407" s="99" t="s">
        <v>446</v>
      </c>
    </row>
    <row r="408" spans="1:11" x14ac:dyDescent="0.5">
      <c r="A408" s="20">
        <v>30</v>
      </c>
      <c r="B408" s="20">
        <v>1</v>
      </c>
      <c r="C408" s="20">
        <v>2015</v>
      </c>
      <c r="D408" s="71" t="str">
        <f t="shared" si="8"/>
        <v>30-1-2015</v>
      </c>
      <c r="E408" s="20" t="s">
        <v>602</v>
      </c>
      <c r="F408" s="20">
        <v>300</v>
      </c>
      <c r="G408" s="20">
        <v>12</v>
      </c>
      <c r="H408" s="20">
        <v>65</v>
      </c>
      <c r="I408" s="20" t="s">
        <v>41</v>
      </c>
      <c r="J408" s="120"/>
    </row>
    <row r="409" spans="1:11" x14ac:dyDescent="0.5">
      <c r="A409" s="20">
        <v>23</v>
      </c>
      <c r="B409" s="20">
        <v>1</v>
      </c>
      <c r="C409" s="20">
        <v>2015</v>
      </c>
      <c r="D409" s="71" t="str">
        <f t="shared" si="8"/>
        <v>23-1-2015</v>
      </c>
      <c r="E409" s="20" t="s">
        <v>603</v>
      </c>
      <c r="F409" s="20">
        <v>530</v>
      </c>
      <c r="G409" s="20">
        <v>14</v>
      </c>
      <c r="H409" s="20">
        <v>52</v>
      </c>
      <c r="I409" s="20" t="s">
        <v>47</v>
      </c>
      <c r="J409" s="120"/>
    </row>
    <row r="410" spans="1:11" x14ac:dyDescent="0.5">
      <c r="A410" s="20">
        <v>16</v>
      </c>
      <c r="B410" s="20">
        <v>1</v>
      </c>
      <c r="C410" s="20">
        <v>2015</v>
      </c>
      <c r="D410" s="71" t="str">
        <f t="shared" si="8"/>
        <v>16-1-2015</v>
      </c>
      <c r="E410" s="20" t="s">
        <v>604</v>
      </c>
      <c r="F410" s="20">
        <v>450</v>
      </c>
      <c r="G410" s="20">
        <v>7</v>
      </c>
      <c r="H410" s="20">
        <v>65</v>
      </c>
      <c r="I410" s="20" t="s">
        <v>41</v>
      </c>
      <c r="J410" s="120"/>
    </row>
    <row r="411" spans="1:11" x14ac:dyDescent="0.5">
      <c r="A411" s="20">
        <v>9</v>
      </c>
      <c r="B411" s="20">
        <v>1</v>
      </c>
      <c r="C411" s="20">
        <v>2015</v>
      </c>
      <c r="D411" s="71" t="str">
        <f t="shared" si="8"/>
        <v>9-1-2015</v>
      </c>
      <c r="E411" s="20" t="s">
        <v>605</v>
      </c>
      <c r="F411" s="20">
        <v>550</v>
      </c>
      <c r="G411" s="20">
        <v>15</v>
      </c>
      <c r="H411" s="20">
        <v>70</v>
      </c>
      <c r="I411" s="20" t="s">
        <v>47</v>
      </c>
      <c r="J411" s="120"/>
    </row>
    <row r="412" spans="1:11" x14ac:dyDescent="0.5">
      <c r="A412" s="34">
        <v>9</v>
      </c>
      <c r="B412" s="34">
        <v>1</v>
      </c>
      <c r="C412" s="34">
        <v>2015</v>
      </c>
      <c r="D412" s="73" t="str">
        <f t="shared" si="8"/>
        <v>9-1-2015</v>
      </c>
      <c r="E412" s="34" t="s">
        <v>606</v>
      </c>
      <c r="F412" s="34">
        <v>160</v>
      </c>
      <c r="G412" s="34">
        <v>8</v>
      </c>
      <c r="H412" s="34">
        <v>20</v>
      </c>
      <c r="I412" s="34" t="s">
        <v>41</v>
      </c>
      <c r="J412" s="123"/>
    </row>
    <row r="413" spans="1:11" x14ac:dyDescent="0.5">
      <c r="A413" s="43">
        <v>19</v>
      </c>
      <c r="B413" s="43">
        <v>12</v>
      </c>
      <c r="C413" s="43">
        <v>2014</v>
      </c>
      <c r="D413" s="74" t="str">
        <f t="shared" si="8"/>
        <v>19-12-2014</v>
      </c>
      <c r="E413" s="21" t="s">
        <v>607</v>
      </c>
      <c r="F413" s="43">
        <v>160</v>
      </c>
      <c r="G413" s="43">
        <v>10</v>
      </c>
      <c r="H413" s="43">
        <v>75</v>
      </c>
      <c r="I413" s="43" t="s">
        <v>41</v>
      </c>
      <c r="J413" s="118"/>
      <c r="K413" s="94" t="str">
        <f>D490</f>
        <v>15-11-2013</v>
      </c>
    </row>
    <row r="414" spans="1:11" x14ac:dyDescent="0.5">
      <c r="A414" s="21">
        <v>19</v>
      </c>
      <c r="B414" s="21">
        <v>12</v>
      </c>
      <c r="C414" s="21">
        <v>2014</v>
      </c>
      <c r="D414" s="75" t="str">
        <f t="shared" si="8"/>
        <v>19-12-2014</v>
      </c>
      <c r="E414" s="21" t="s">
        <v>608</v>
      </c>
      <c r="F414" s="21">
        <v>60</v>
      </c>
      <c r="G414" s="21">
        <v>5.9</v>
      </c>
      <c r="H414" s="21">
        <v>75</v>
      </c>
      <c r="I414" s="21" t="s">
        <v>41</v>
      </c>
      <c r="J414" s="103"/>
      <c r="K414" s="94" t="str">
        <f>D491</f>
        <v>15-11-2013</v>
      </c>
    </row>
    <row r="415" spans="1:11" x14ac:dyDescent="0.5">
      <c r="A415" s="21">
        <v>12</v>
      </c>
      <c r="B415" s="21">
        <v>12</v>
      </c>
      <c r="C415" s="21">
        <v>2014</v>
      </c>
      <c r="D415" s="75" t="str">
        <f t="shared" si="8"/>
        <v>12-12-2014</v>
      </c>
      <c r="E415" s="21" t="s">
        <v>609</v>
      </c>
      <c r="F415" s="21">
        <v>500</v>
      </c>
      <c r="G415" s="21">
        <v>12</v>
      </c>
      <c r="H415" s="21">
        <v>60</v>
      </c>
      <c r="I415" s="21" t="s">
        <v>47</v>
      </c>
      <c r="J415" s="103"/>
    </row>
    <row r="416" spans="1:11" x14ac:dyDescent="0.5">
      <c r="A416" s="21">
        <v>5</v>
      </c>
      <c r="B416" s="21">
        <v>12</v>
      </c>
      <c r="C416" s="21">
        <v>2014</v>
      </c>
      <c r="D416" s="75" t="str">
        <f t="shared" si="8"/>
        <v>5-12-2014</v>
      </c>
      <c r="E416" s="21" t="s">
        <v>610</v>
      </c>
      <c r="F416" s="21">
        <v>530</v>
      </c>
      <c r="G416" s="21">
        <v>14</v>
      </c>
      <c r="H416" s="21">
        <v>52</v>
      </c>
      <c r="I416" s="21" t="s">
        <v>47</v>
      </c>
      <c r="J416" s="103"/>
    </row>
    <row r="417" spans="1:10" x14ac:dyDescent="0.5">
      <c r="A417" s="35">
        <v>28</v>
      </c>
      <c r="B417" s="35">
        <v>11</v>
      </c>
      <c r="C417" s="35">
        <v>2014</v>
      </c>
      <c r="D417" s="76" t="str">
        <f t="shared" si="8"/>
        <v>28-11-2014</v>
      </c>
      <c r="E417" s="35" t="s">
        <v>611</v>
      </c>
      <c r="F417" s="35">
        <v>380</v>
      </c>
      <c r="G417" s="35">
        <v>5.3</v>
      </c>
      <c r="H417" s="35">
        <v>30</v>
      </c>
      <c r="I417" s="35" t="s">
        <v>41</v>
      </c>
      <c r="J417" s="117" t="s">
        <v>612</v>
      </c>
    </row>
    <row r="418" spans="1:10" x14ac:dyDescent="0.5">
      <c r="A418" s="21">
        <v>28</v>
      </c>
      <c r="B418" s="21">
        <v>11</v>
      </c>
      <c r="C418" s="21">
        <v>2014</v>
      </c>
      <c r="D418" s="75" t="str">
        <f t="shared" si="8"/>
        <v>28-11-2014</v>
      </c>
      <c r="E418" s="21" t="s">
        <v>611</v>
      </c>
      <c r="F418" s="21">
        <v>790</v>
      </c>
      <c r="G418" s="21">
        <v>15</v>
      </c>
      <c r="H418" s="21">
        <v>30</v>
      </c>
      <c r="I418" s="21" t="s">
        <v>415</v>
      </c>
      <c r="J418" s="103" t="s">
        <v>612</v>
      </c>
    </row>
    <row r="419" spans="1:10" x14ac:dyDescent="0.5">
      <c r="A419" s="21">
        <v>21</v>
      </c>
      <c r="B419" s="21">
        <v>11</v>
      </c>
      <c r="C419" s="21">
        <v>2014</v>
      </c>
      <c r="D419" s="75" t="str">
        <f t="shared" si="8"/>
        <v>21-11-2014</v>
      </c>
      <c r="E419" s="21" t="s">
        <v>613</v>
      </c>
      <c r="F419" s="21">
        <v>420</v>
      </c>
      <c r="G419" s="21"/>
      <c r="H419" s="21">
        <v>60</v>
      </c>
      <c r="I419" s="21" t="s">
        <v>41</v>
      </c>
      <c r="J419" s="103" t="s">
        <v>614</v>
      </c>
    </row>
    <row r="420" spans="1:10" x14ac:dyDescent="0.5">
      <c r="A420" s="21">
        <v>14</v>
      </c>
      <c r="B420" s="21">
        <v>11</v>
      </c>
      <c r="C420" s="21">
        <v>2014</v>
      </c>
      <c r="D420" s="75" t="str">
        <f t="shared" si="8"/>
        <v>14-11-2014</v>
      </c>
      <c r="E420" s="21" t="s">
        <v>615</v>
      </c>
      <c r="F420" s="21">
        <v>700</v>
      </c>
      <c r="G420" s="21"/>
      <c r="H420" s="21">
        <v>110</v>
      </c>
      <c r="I420" s="21" t="s">
        <v>415</v>
      </c>
      <c r="J420" s="103" t="s">
        <v>616</v>
      </c>
    </row>
    <row r="421" spans="1:10" x14ac:dyDescent="0.5">
      <c r="A421" s="21">
        <v>7</v>
      </c>
      <c r="B421" s="21">
        <v>11</v>
      </c>
      <c r="C421" s="21">
        <v>2014</v>
      </c>
      <c r="D421" s="75" t="str">
        <f t="shared" si="8"/>
        <v>7-11-2014</v>
      </c>
      <c r="E421" s="21" t="s">
        <v>617</v>
      </c>
      <c r="F421" s="21">
        <v>120</v>
      </c>
      <c r="G421" s="21">
        <v>5.6</v>
      </c>
      <c r="H421" s="21">
        <v>10</v>
      </c>
      <c r="I421" s="21" t="s">
        <v>41</v>
      </c>
      <c r="J421" s="103"/>
    </row>
    <row r="422" spans="1:10" x14ac:dyDescent="0.5">
      <c r="A422" s="36">
        <v>7</v>
      </c>
      <c r="B422" s="36">
        <v>11</v>
      </c>
      <c r="C422" s="36">
        <v>2014</v>
      </c>
      <c r="D422" s="77" t="str">
        <f t="shared" si="8"/>
        <v>7-11-2014</v>
      </c>
      <c r="E422" s="36" t="s">
        <v>567</v>
      </c>
      <c r="F422" s="36">
        <v>300</v>
      </c>
      <c r="G422" s="36">
        <v>8.5</v>
      </c>
      <c r="H422" s="36">
        <v>60</v>
      </c>
      <c r="I422" s="36" t="s">
        <v>41</v>
      </c>
      <c r="J422" s="99" t="s">
        <v>450</v>
      </c>
    </row>
    <row r="423" spans="1:10" x14ac:dyDescent="0.5">
      <c r="A423" s="35">
        <v>31</v>
      </c>
      <c r="B423" s="35">
        <v>10</v>
      </c>
      <c r="C423" s="35">
        <v>2014</v>
      </c>
      <c r="D423" s="76" t="str">
        <f t="shared" ref="D423:D486" si="9">IF(ISBLANK(A423),CONCATENATE(B423,"-",C423),CONCATENATE(A423,"-",B423,"-",C423))</f>
        <v>31-10-2014</v>
      </c>
      <c r="E423" s="35" t="s">
        <v>618</v>
      </c>
      <c r="F423" s="35">
        <v>420</v>
      </c>
      <c r="G423" s="35">
        <v>12</v>
      </c>
      <c r="H423" s="35"/>
      <c r="I423" s="35" t="s">
        <v>41</v>
      </c>
      <c r="J423" s="117"/>
    </row>
    <row r="424" spans="1:10" x14ac:dyDescent="0.5">
      <c r="A424" s="21">
        <v>24</v>
      </c>
      <c r="B424" s="21">
        <v>10</v>
      </c>
      <c r="C424" s="21">
        <v>2014</v>
      </c>
      <c r="D424" s="75" t="str">
        <f t="shared" si="9"/>
        <v>24-10-2014</v>
      </c>
      <c r="E424" s="21" t="s">
        <v>619</v>
      </c>
      <c r="F424" s="21">
        <v>600</v>
      </c>
      <c r="G424" s="21">
        <v>7</v>
      </c>
      <c r="H424" s="21">
        <v>160</v>
      </c>
      <c r="I424" s="21" t="s">
        <v>47</v>
      </c>
      <c r="J424" s="103"/>
    </row>
    <row r="425" spans="1:10" x14ac:dyDescent="0.5">
      <c r="A425" s="21">
        <v>17</v>
      </c>
      <c r="B425" s="21">
        <v>10</v>
      </c>
      <c r="C425" s="21">
        <v>2014</v>
      </c>
      <c r="D425" s="75" t="str">
        <f t="shared" si="9"/>
        <v>17-10-2014</v>
      </c>
      <c r="E425" s="21" t="s">
        <v>620</v>
      </c>
      <c r="F425" s="21">
        <v>470</v>
      </c>
      <c r="G425" s="21"/>
      <c r="H425" s="21">
        <v>60</v>
      </c>
      <c r="I425" s="21" t="s">
        <v>41</v>
      </c>
      <c r="J425" s="103" t="s">
        <v>621</v>
      </c>
    </row>
    <row r="426" spans="1:10" x14ac:dyDescent="0.5">
      <c r="A426" s="21">
        <v>10</v>
      </c>
      <c r="B426" s="21">
        <v>10</v>
      </c>
      <c r="C426" s="21">
        <v>2014</v>
      </c>
      <c r="D426" s="75" t="str">
        <f t="shared" si="9"/>
        <v>10-10-2014</v>
      </c>
      <c r="E426" s="21" t="s">
        <v>622</v>
      </c>
      <c r="F426" s="21">
        <v>640</v>
      </c>
      <c r="G426" s="21"/>
      <c r="H426" s="21">
        <v>90</v>
      </c>
      <c r="I426" s="21" t="s">
        <v>47</v>
      </c>
      <c r="J426" s="103" t="s">
        <v>579</v>
      </c>
    </row>
    <row r="427" spans="1:10" x14ac:dyDescent="0.5">
      <c r="A427" s="21">
        <v>3</v>
      </c>
      <c r="B427" s="21">
        <v>10</v>
      </c>
      <c r="C427" s="21">
        <v>2014</v>
      </c>
      <c r="D427" s="75" t="str">
        <f t="shared" si="9"/>
        <v>3-10-2014</v>
      </c>
      <c r="E427" s="21" t="s">
        <v>623</v>
      </c>
      <c r="F427" s="21">
        <v>168</v>
      </c>
      <c r="G427" s="21">
        <v>5.6</v>
      </c>
      <c r="H427" s="21">
        <v>50</v>
      </c>
      <c r="I427" s="21" t="s">
        <v>41</v>
      </c>
      <c r="J427" s="103"/>
    </row>
    <row r="428" spans="1:10" x14ac:dyDescent="0.5">
      <c r="A428" s="36">
        <v>3</v>
      </c>
      <c r="B428" s="36">
        <v>10</v>
      </c>
      <c r="C428" s="36">
        <v>2014</v>
      </c>
      <c r="D428" s="77" t="str">
        <f t="shared" si="9"/>
        <v>3-10-2014</v>
      </c>
      <c r="E428" s="36" t="s">
        <v>624</v>
      </c>
      <c r="F428" s="36">
        <v>530</v>
      </c>
      <c r="G428" s="36">
        <v>12</v>
      </c>
      <c r="H428" s="36">
        <v>55</v>
      </c>
      <c r="I428" s="36" t="s">
        <v>47</v>
      </c>
      <c r="J428" s="99" t="s">
        <v>356</v>
      </c>
    </row>
    <row r="429" spans="1:10" x14ac:dyDescent="0.5">
      <c r="A429" s="35">
        <v>26</v>
      </c>
      <c r="B429" s="35">
        <v>9</v>
      </c>
      <c r="C429" s="35">
        <v>2014</v>
      </c>
      <c r="D429" s="76" t="str">
        <f t="shared" si="9"/>
        <v>26-9-2014</v>
      </c>
      <c r="E429" s="35" t="s">
        <v>625</v>
      </c>
      <c r="F429" s="35">
        <v>550</v>
      </c>
      <c r="G429" s="35"/>
      <c r="H429" s="35">
        <v>100</v>
      </c>
      <c r="I429" s="35" t="s">
        <v>47</v>
      </c>
      <c r="J429" s="117"/>
    </row>
    <row r="430" spans="1:10" x14ac:dyDescent="0.5">
      <c r="A430" s="21">
        <v>19</v>
      </c>
      <c r="B430" s="21">
        <v>9</v>
      </c>
      <c r="C430" s="21">
        <v>2014</v>
      </c>
      <c r="D430" s="75" t="str">
        <f t="shared" si="9"/>
        <v>19-9-2014</v>
      </c>
      <c r="E430" s="21" t="s">
        <v>626</v>
      </c>
      <c r="F430" s="21">
        <v>660</v>
      </c>
      <c r="G430" s="21"/>
      <c r="H430" s="21">
        <v>170</v>
      </c>
      <c r="I430" s="21" t="s">
        <v>415</v>
      </c>
      <c r="J430" s="103"/>
    </row>
    <row r="431" spans="1:10" x14ac:dyDescent="0.5">
      <c r="A431" s="21">
        <v>12</v>
      </c>
      <c r="B431" s="21">
        <v>9</v>
      </c>
      <c r="C431" s="21">
        <v>2014</v>
      </c>
      <c r="D431" s="75" t="str">
        <f t="shared" si="9"/>
        <v>12-9-2014</v>
      </c>
      <c r="E431" s="21" t="s">
        <v>627</v>
      </c>
      <c r="F431" s="21">
        <v>437</v>
      </c>
      <c r="G431" s="21">
        <v>8</v>
      </c>
      <c r="H431" s="21">
        <v>45</v>
      </c>
      <c r="I431" s="21" t="s">
        <v>47</v>
      </c>
      <c r="J431" s="103"/>
    </row>
    <row r="432" spans="1:10" x14ac:dyDescent="0.5">
      <c r="A432" s="21">
        <v>5</v>
      </c>
      <c r="B432" s="21">
        <v>9</v>
      </c>
      <c r="C432" s="21">
        <v>2014</v>
      </c>
      <c r="D432" s="75" t="str">
        <f t="shared" si="9"/>
        <v>5-9-2014</v>
      </c>
      <c r="E432" s="21" t="s">
        <v>628</v>
      </c>
      <c r="F432" s="21">
        <v>530</v>
      </c>
      <c r="G432" s="21"/>
      <c r="H432" s="21">
        <v>55</v>
      </c>
      <c r="I432" s="21" t="s">
        <v>47</v>
      </c>
      <c r="J432" s="103"/>
    </row>
    <row r="433" spans="1:10" x14ac:dyDescent="0.5">
      <c r="A433" s="36">
        <v>5</v>
      </c>
      <c r="B433" s="36">
        <v>9</v>
      </c>
      <c r="C433" s="36">
        <v>2014</v>
      </c>
      <c r="D433" s="77" t="str">
        <f t="shared" si="9"/>
        <v>5-9-2014</v>
      </c>
      <c r="E433" s="36" t="s">
        <v>629</v>
      </c>
      <c r="F433" s="36">
        <v>640</v>
      </c>
      <c r="G433" s="36"/>
      <c r="H433" s="36">
        <v>90</v>
      </c>
      <c r="I433" s="36" t="s">
        <v>47</v>
      </c>
      <c r="J433" s="99"/>
    </row>
    <row r="434" spans="1:10" x14ac:dyDescent="0.5">
      <c r="A434" s="35">
        <v>8</v>
      </c>
      <c r="B434" s="35">
        <v>8</v>
      </c>
      <c r="C434" s="35">
        <v>2014</v>
      </c>
      <c r="D434" s="76" t="str">
        <f t="shared" si="9"/>
        <v>8-8-2014</v>
      </c>
      <c r="E434" s="35" t="s">
        <v>630</v>
      </c>
      <c r="F434" s="35">
        <v>740</v>
      </c>
      <c r="G434" s="35">
        <v>8</v>
      </c>
      <c r="H434" s="35">
        <v>175</v>
      </c>
      <c r="I434" s="35" t="s">
        <v>415</v>
      </c>
      <c r="J434" s="117" t="s">
        <v>631</v>
      </c>
    </row>
    <row r="435" spans="1:10" x14ac:dyDescent="0.5">
      <c r="A435" s="36">
        <v>1</v>
      </c>
      <c r="B435" s="36">
        <v>8</v>
      </c>
      <c r="C435" s="36">
        <v>2014</v>
      </c>
      <c r="D435" s="77" t="str">
        <f t="shared" si="9"/>
        <v>1-8-2014</v>
      </c>
      <c r="E435" s="36" t="s">
        <v>632</v>
      </c>
      <c r="F435" s="36">
        <v>730</v>
      </c>
      <c r="G435" s="36">
        <v>12</v>
      </c>
      <c r="H435" s="36">
        <v>165</v>
      </c>
      <c r="I435" s="36" t="s">
        <v>415</v>
      </c>
      <c r="J435" s="99" t="s">
        <v>165</v>
      </c>
    </row>
    <row r="436" spans="1:10" x14ac:dyDescent="0.5">
      <c r="A436" s="35">
        <v>25</v>
      </c>
      <c r="B436" s="35">
        <v>7</v>
      </c>
      <c r="C436" s="35">
        <v>2014</v>
      </c>
      <c r="D436" s="76" t="str">
        <f t="shared" si="9"/>
        <v>25-7-2014</v>
      </c>
      <c r="E436" s="35" t="s">
        <v>633</v>
      </c>
      <c r="F436" s="35">
        <v>800</v>
      </c>
      <c r="G436" s="35"/>
      <c r="H436" s="35">
        <v>250</v>
      </c>
      <c r="I436" s="35" t="s">
        <v>415</v>
      </c>
      <c r="J436" s="117" t="s">
        <v>634</v>
      </c>
    </row>
    <row r="437" spans="1:10" x14ac:dyDescent="0.5">
      <c r="A437" s="21">
        <v>18</v>
      </c>
      <c r="B437" s="21">
        <v>7</v>
      </c>
      <c r="C437" s="21">
        <v>2014</v>
      </c>
      <c r="D437" s="75" t="str">
        <f t="shared" si="9"/>
        <v>18-7-2014</v>
      </c>
      <c r="E437" s="21" t="s">
        <v>635</v>
      </c>
      <c r="F437" s="21">
        <v>720</v>
      </c>
      <c r="G437" s="21">
        <v>13</v>
      </c>
      <c r="H437" s="21">
        <v>170</v>
      </c>
      <c r="I437" s="21" t="s">
        <v>415</v>
      </c>
      <c r="J437" s="103" t="s">
        <v>427</v>
      </c>
    </row>
    <row r="438" spans="1:10" x14ac:dyDescent="0.5">
      <c r="A438" s="36">
        <v>11</v>
      </c>
      <c r="B438" s="36">
        <v>7</v>
      </c>
      <c r="C438" s="36">
        <v>2014</v>
      </c>
      <c r="D438" s="77" t="str">
        <f t="shared" si="9"/>
        <v>11-7-2014</v>
      </c>
      <c r="E438" s="36" t="s">
        <v>636</v>
      </c>
      <c r="F438" s="36">
        <v>600</v>
      </c>
      <c r="G438" s="36">
        <v>9</v>
      </c>
      <c r="H438" s="36">
        <v>180</v>
      </c>
      <c r="I438" s="36" t="s">
        <v>47</v>
      </c>
      <c r="J438" s="121"/>
    </row>
    <row r="439" spans="1:10" x14ac:dyDescent="0.5">
      <c r="A439" s="21">
        <v>27</v>
      </c>
      <c r="B439" s="21">
        <v>6</v>
      </c>
      <c r="C439" s="21">
        <v>2014</v>
      </c>
      <c r="D439" s="75" t="str">
        <f t="shared" si="9"/>
        <v>27-6-2014</v>
      </c>
      <c r="E439" s="21" t="s">
        <v>637</v>
      </c>
      <c r="F439" s="21">
        <v>800</v>
      </c>
      <c r="G439" s="21">
        <v>12</v>
      </c>
      <c r="H439" s="21">
        <v>100</v>
      </c>
      <c r="I439" s="21" t="s">
        <v>415</v>
      </c>
      <c r="J439" s="122"/>
    </row>
    <row r="440" spans="1:10" x14ac:dyDescent="0.5">
      <c r="A440" s="21">
        <v>23</v>
      </c>
      <c r="B440" s="21">
        <v>6</v>
      </c>
      <c r="C440" s="21">
        <v>2014</v>
      </c>
      <c r="D440" s="75" t="str">
        <f t="shared" si="9"/>
        <v>23-6-2014</v>
      </c>
      <c r="E440" s="21" t="s">
        <v>638</v>
      </c>
      <c r="F440" s="21"/>
      <c r="G440" s="21"/>
      <c r="H440" s="21">
        <v>260</v>
      </c>
      <c r="I440" s="21" t="s">
        <v>47</v>
      </c>
      <c r="J440" s="120"/>
    </row>
    <row r="441" spans="1:10" x14ac:dyDescent="0.5">
      <c r="A441" s="21">
        <v>22</v>
      </c>
      <c r="B441" s="21">
        <v>6</v>
      </c>
      <c r="C441" s="21">
        <v>2014</v>
      </c>
      <c r="D441" s="75" t="str">
        <f t="shared" si="9"/>
        <v>22-6-2014</v>
      </c>
      <c r="E441" s="21" t="s">
        <v>639</v>
      </c>
      <c r="F441" s="21"/>
      <c r="G441" s="21"/>
      <c r="H441" s="21"/>
      <c r="I441" s="21" t="s">
        <v>47</v>
      </c>
      <c r="J441" s="120"/>
    </row>
    <row r="442" spans="1:10" x14ac:dyDescent="0.5">
      <c r="A442" s="21">
        <v>20</v>
      </c>
      <c r="B442" s="21">
        <v>6</v>
      </c>
      <c r="C442" s="21">
        <v>2014</v>
      </c>
      <c r="D442" s="75" t="str">
        <f t="shared" si="9"/>
        <v>20-6-2014</v>
      </c>
      <c r="E442" s="21" t="s">
        <v>640</v>
      </c>
      <c r="F442" s="21">
        <v>490</v>
      </c>
      <c r="G442" s="21">
        <v>11</v>
      </c>
      <c r="H442" s="21">
        <v>50</v>
      </c>
      <c r="I442" s="21" t="s">
        <v>47</v>
      </c>
      <c r="J442" s="120"/>
    </row>
    <row r="443" spans="1:10" x14ac:dyDescent="0.5">
      <c r="A443" s="21">
        <v>13</v>
      </c>
      <c r="B443" s="21">
        <v>6</v>
      </c>
      <c r="C443" s="21">
        <v>2014</v>
      </c>
      <c r="D443" s="75" t="str">
        <f t="shared" si="9"/>
        <v>13-6-2014</v>
      </c>
      <c r="E443" s="21" t="s">
        <v>641</v>
      </c>
      <c r="F443" s="21">
        <v>320</v>
      </c>
      <c r="G443" s="21">
        <v>12.3</v>
      </c>
      <c r="H443" s="21">
        <v>70</v>
      </c>
      <c r="I443" s="21" t="s">
        <v>41</v>
      </c>
      <c r="J443" s="103"/>
    </row>
    <row r="444" spans="1:10" x14ac:dyDescent="0.5">
      <c r="A444" s="36">
        <v>6</v>
      </c>
      <c r="B444" s="36">
        <v>6</v>
      </c>
      <c r="C444" s="36">
        <v>2014</v>
      </c>
      <c r="D444" s="77" t="str">
        <f t="shared" si="9"/>
        <v>6-6-2014</v>
      </c>
      <c r="E444" s="36" t="s">
        <v>642</v>
      </c>
      <c r="F444" s="36">
        <v>480</v>
      </c>
      <c r="G444" s="36">
        <v>12</v>
      </c>
      <c r="H444" s="36">
        <v>80</v>
      </c>
      <c r="I444" s="36" t="s">
        <v>41</v>
      </c>
      <c r="J444" s="99"/>
    </row>
    <row r="445" spans="1:10" x14ac:dyDescent="0.5">
      <c r="A445" s="21">
        <v>30</v>
      </c>
      <c r="B445" s="21">
        <v>5</v>
      </c>
      <c r="C445" s="21">
        <v>2014</v>
      </c>
      <c r="D445" s="75" t="str">
        <f t="shared" si="9"/>
        <v>30-5-2014</v>
      </c>
      <c r="E445" s="21" t="s">
        <v>643</v>
      </c>
      <c r="F445" s="21">
        <v>200</v>
      </c>
      <c r="G445" s="21">
        <v>8</v>
      </c>
      <c r="H445" s="21">
        <v>150</v>
      </c>
      <c r="I445" s="21" t="s">
        <v>41</v>
      </c>
      <c r="J445" s="120"/>
    </row>
    <row r="446" spans="1:10" x14ac:dyDescent="0.5">
      <c r="A446" s="21">
        <v>24</v>
      </c>
      <c r="B446" s="21">
        <v>5</v>
      </c>
      <c r="C446" s="21">
        <v>2014</v>
      </c>
      <c r="D446" s="75" t="str">
        <f t="shared" si="9"/>
        <v>24-5-2014</v>
      </c>
      <c r="E446" s="21" t="s">
        <v>644</v>
      </c>
      <c r="F446" s="21">
        <v>950</v>
      </c>
      <c r="G446" s="21">
        <v>18</v>
      </c>
      <c r="H446" s="21">
        <v>190</v>
      </c>
      <c r="I446" s="21" t="s">
        <v>415</v>
      </c>
      <c r="J446" s="120"/>
    </row>
    <row r="447" spans="1:10" x14ac:dyDescent="0.5">
      <c r="A447" s="21">
        <v>23</v>
      </c>
      <c r="B447" s="21">
        <v>5</v>
      </c>
      <c r="C447" s="21">
        <v>2014</v>
      </c>
      <c r="D447" s="75" t="str">
        <f t="shared" si="9"/>
        <v>23-5-2014</v>
      </c>
      <c r="E447" s="21" t="s">
        <v>645</v>
      </c>
      <c r="F447" s="21">
        <v>780</v>
      </c>
      <c r="G447" s="21">
        <v>8</v>
      </c>
      <c r="H447" s="21">
        <v>125</v>
      </c>
      <c r="I447" s="21" t="s">
        <v>415</v>
      </c>
      <c r="J447" s="120"/>
    </row>
    <row r="448" spans="1:10" x14ac:dyDescent="0.5">
      <c r="A448" s="21">
        <v>16</v>
      </c>
      <c r="B448" s="21">
        <v>5</v>
      </c>
      <c r="C448" s="21">
        <v>2014</v>
      </c>
      <c r="D448" s="75" t="str">
        <f t="shared" si="9"/>
        <v>16-5-2014</v>
      </c>
      <c r="E448" s="21" t="s">
        <v>646</v>
      </c>
      <c r="F448" s="21">
        <v>650</v>
      </c>
      <c r="G448" s="21">
        <v>12</v>
      </c>
      <c r="H448" s="21">
        <v>50</v>
      </c>
      <c r="I448" s="21" t="s">
        <v>47</v>
      </c>
      <c r="J448" s="120"/>
    </row>
    <row r="449" spans="1:10" x14ac:dyDescent="0.5">
      <c r="A449" s="36">
        <v>9</v>
      </c>
      <c r="B449" s="36">
        <v>5</v>
      </c>
      <c r="C449" s="36">
        <v>2014</v>
      </c>
      <c r="D449" s="77" t="str">
        <f t="shared" si="9"/>
        <v>9-5-2014</v>
      </c>
      <c r="E449" s="36" t="s">
        <v>647</v>
      </c>
      <c r="F449" s="36">
        <v>400</v>
      </c>
      <c r="G449" s="36"/>
      <c r="H449" s="36">
        <v>65</v>
      </c>
      <c r="I449" s="36" t="s">
        <v>47</v>
      </c>
      <c r="J449" s="121"/>
    </row>
    <row r="450" spans="1:10" x14ac:dyDescent="0.5">
      <c r="A450" s="21">
        <v>25</v>
      </c>
      <c r="B450" s="21">
        <v>4</v>
      </c>
      <c r="C450" s="21">
        <v>2014</v>
      </c>
      <c r="D450" s="75" t="str">
        <f t="shared" si="9"/>
        <v>25-4-2014</v>
      </c>
      <c r="E450" s="21" t="s">
        <v>648</v>
      </c>
      <c r="F450" s="21">
        <v>700</v>
      </c>
      <c r="G450" s="21">
        <v>9</v>
      </c>
      <c r="H450" s="21">
        <v>72</v>
      </c>
      <c r="I450" s="21" t="s">
        <v>415</v>
      </c>
      <c r="J450" s="120"/>
    </row>
    <row r="451" spans="1:10" x14ac:dyDescent="0.5">
      <c r="A451" s="21">
        <v>25</v>
      </c>
      <c r="B451" s="21">
        <v>4</v>
      </c>
      <c r="C451" s="21">
        <v>2014</v>
      </c>
      <c r="D451" s="75" t="str">
        <f t="shared" si="9"/>
        <v>25-4-2014</v>
      </c>
      <c r="E451" s="21" t="s">
        <v>648</v>
      </c>
      <c r="F451" s="21">
        <v>480</v>
      </c>
      <c r="G451" s="21"/>
      <c r="H451" s="21">
        <v>72</v>
      </c>
      <c r="I451" s="21" t="s">
        <v>47</v>
      </c>
      <c r="J451" s="120"/>
    </row>
    <row r="452" spans="1:10" x14ac:dyDescent="0.5">
      <c r="A452" s="21">
        <v>18</v>
      </c>
      <c r="B452" s="21">
        <v>4</v>
      </c>
      <c r="C452" s="21">
        <v>2014</v>
      </c>
      <c r="D452" s="75" t="str">
        <f t="shared" si="9"/>
        <v>18-4-2014</v>
      </c>
      <c r="E452" s="21" t="s">
        <v>649</v>
      </c>
      <c r="F452" s="21">
        <v>400</v>
      </c>
      <c r="G452" s="21"/>
      <c r="H452" s="21">
        <v>65</v>
      </c>
      <c r="I452" s="21" t="s">
        <v>41</v>
      </c>
      <c r="J452" s="120"/>
    </row>
    <row r="453" spans="1:10" x14ac:dyDescent="0.5">
      <c r="A453" s="21">
        <v>11</v>
      </c>
      <c r="B453" s="21">
        <v>4</v>
      </c>
      <c r="C453" s="21">
        <v>2014</v>
      </c>
      <c r="D453" s="75" t="str">
        <f t="shared" si="9"/>
        <v>11-4-2014</v>
      </c>
      <c r="E453" s="21" t="s">
        <v>650</v>
      </c>
      <c r="F453" s="21">
        <v>500</v>
      </c>
      <c r="G453" s="21">
        <v>12.5</v>
      </c>
      <c r="H453" s="21">
        <v>110</v>
      </c>
      <c r="I453" s="21" t="s">
        <v>47</v>
      </c>
      <c r="J453" s="120"/>
    </row>
    <row r="454" spans="1:10" x14ac:dyDescent="0.5">
      <c r="A454" s="21">
        <v>5</v>
      </c>
      <c r="B454" s="21">
        <v>4</v>
      </c>
      <c r="C454" s="21">
        <v>2014</v>
      </c>
      <c r="D454" s="75" t="str">
        <f t="shared" si="9"/>
        <v>5-4-2014</v>
      </c>
      <c r="E454" s="21" t="s">
        <v>651</v>
      </c>
      <c r="F454" s="21">
        <v>900</v>
      </c>
      <c r="G454" s="21">
        <v>16</v>
      </c>
      <c r="H454" s="21">
        <v>130</v>
      </c>
      <c r="I454" s="21" t="s">
        <v>415</v>
      </c>
      <c r="J454" s="120"/>
    </row>
    <row r="455" spans="1:10" x14ac:dyDescent="0.5">
      <c r="A455" s="36">
        <v>4</v>
      </c>
      <c r="B455" s="36">
        <v>4</v>
      </c>
      <c r="C455" s="36">
        <v>2014</v>
      </c>
      <c r="D455" s="77" t="str">
        <f t="shared" si="9"/>
        <v>4-4-2014</v>
      </c>
      <c r="E455" s="36" t="s">
        <v>652</v>
      </c>
      <c r="F455" s="36">
        <v>155</v>
      </c>
      <c r="G455" s="36">
        <v>10</v>
      </c>
      <c r="H455" s="36">
        <v>50</v>
      </c>
      <c r="I455" s="36" t="s">
        <v>41</v>
      </c>
      <c r="J455" s="121"/>
    </row>
    <row r="456" spans="1:10" x14ac:dyDescent="0.5">
      <c r="A456" s="21">
        <v>28</v>
      </c>
      <c r="B456" s="21">
        <v>3</v>
      </c>
      <c r="C456" s="21">
        <v>2014</v>
      </c>
      <c r="D456" s="75" t="str">
        <f t="shared" si="9"/>
        <v>28-3-2014</v>
      </c>
      <c r="E456" s="21" t="s">
        <v>653</v>
      </c>
      <c r="F456" s="21">
        <v>50</v>
      </c>
      <c r="G456" s="21">
        <v>15</v>
      </c>
      <c r="H456" s="21">
        <v>20</v>
      </c>
      <c r="I456" s="21" t="s">
        <v>41</v>
      </c>
      <c r="J456" s="120"/>
    </row>
    <row r="457" spans="1:10" x14ac:dyDescent="0.5">
      <c r="A457" s="21">
        <v>21</v>
      </c>
      <c r="B457" s="21">
        <v>3</v>
      </c>
      <c r="C457" s="21">
        <v>2014</v>
      </c>
      <c r="D457" s="75" t="str">
        <f t="shared" si="9"/>
        <v>21-3-2014</v>
      </c>
      <c r="E457" s="21" t="s">
        <v>654</v>
      </c>
      <c r="F457" s="21">
        <v>370</v>
      </c>
      <c r="G457" s="21">
        <v>10.5</v>
      </c>
      <c r="H457" s="21">
        <v>60</v>
      </c>
      <c r="I457" s="21" t="s">
        <v>41</v>
      </c>
      <c r="J457" s="120"/>
    </row>
    <row r="458" spans="1:10" x14ac:dyDescent="0.5">
      <c r="A458" s="21">
        <v>14</v>
      </c>
      <c r="B458" s="21">
        <v>3</v>
      </c>
      <c r="C458" s="21">
        <v>2014</v>
      </c>
      <c r="D458" s="75" t="str">
        <f t="shared" si="9"/>
        <v>14-3-2014</v>
      </c>
      <c r="E458" s="21" t="s">
        <v>655</v>
      </c>
      <c r="F458" s="21">
        <v>200</v>
      </c>
      <c r="G458" s="21">
        <v>10</v>
      </c>
      <c r="H458" s="21">
        <v>40</v>
      </c>
      <c r="I458" s="21" t="s">
        <v>41</v>
      </c>
      <c r="J458" s="120"/>
    </row>
    <row r="459" spans="1:10" x14ac:dyDescent="0.5">
      <c r="A459" s="36">
        <v>7</v>
      </c>
      <c r="B459" s="36">
        <v>3</v>
      </c>
      <c r="C459" s="36">
        <v>2014</v>
      </c>
      <c r="D459" s="77" t="str">
        <f t="shared" si="9"/>
        <v>7-3-2014</v>
      </c>
      <c r="E459" s="36" t="s">
        <v>656</v>
      </c>
      <c r="F459" s="36"/>
      <c r="G459" s="36"/>
      <c r="H459" s="36"/>
      <c r="I459" s="36" t="s">
        <v>47</v>
      </c>
      <c r="J459" s="121"/>
    </row>
    <row r="460" spans="1:10" x14ac:dyDescent="0.5">
      <c r="A460" s="21">
        <v>28</v>
      </c>
      <c r="B460" s="21">
        <v>2</v>
      </c>
      <c r="C460" s="21">
        <v>2014</v>
      </c>
      <c r="D460" s="75" t="str">
        <f t="shared" si="9"/>
        <v>28-2-2014</v>
      </c>
      <c r="E460" s="21" t="s">
        <v>657</v>
      </c>
      <c r="F460" s="21">
        <v>540</v>
      </c>
      <c r="G460" s="21">
        <v>11.6</v>
      </c>
      <c r="H460" s="21"/>
      <c r="I460" s="21" t="s">
        <v>47</v>
      </c>
      <c r="J460" s="103" t="s">
        <v>370</v>
      </c>
    </row>
    <row r="461" spans="1:10" x14ac:dyDescent="0.5">
      <c r="A461" s="21">
        <v>25</v>
      </c>
      <c r="B461" s="21">
        <v>2</v>
      </c>
      <c r="C461" s="21">
        <v>2014</v>
      </c>
      <c r="D461" s="75" t="str">
        <f t="shared" si="9"/>
        <v>25-2-2014</v>
      </c>
      <c r="E461" s="21" t="s">
        <v>658</v>
      </c>
      <c r="F461" s="21">
        <v>300</v>
      </c>
      <c r="G461" s="21">
        <v>8</v>
      </c>
      <c r="H461" s="21">
        <v>10</v>
      </c>
      <c r="I461" s="21" t="s">
        <v>47</v>
      </c>
      <c r="J461" s="120"/>
    </row>
    <row r="462" spans="1:10" x14ac:dyDescent="0.5">
      <c r="A462" s="21">
        <v>21</v>
      </c>
      <c r="B462" s="21">
        <v>2</v>
      </c>
      <c r="C462" s="21">
        <v>2014</v>
      </c>
      <c r="D462" s="75" t="str">
        <f t="shared" si="9"/>
        <v>21-2-2014</v>
      </c>
      <c r="E462" s="21" t="s">
        <v>659</v>
      </c>
      <c r="F462" s="21"/>
      <c r="G462" s="21"/>
      <c r="H462" s="21"/>
      <c r="I462" s="21" t="s">
        <v>415</v>
      </c>
      <c r="J462" s="120"/>
    </row>
    <row r="463" spans="1:10" x14ac:dyDescent="0.5">
      <c r="A463" s="21">
        <v>21</v>
      </c>
      <c r="B463" s="21">
        <v>2</v>
      </c>
      <c r="C463" s="21">
        <v>2014</v>
      </c>
      <c r="D463" s="75" t="str">
        <f t="shared" si="9"/>
        <v>21-2-2014</v>
      </c>
      <c r="E463" s="21" t="s">
        <v>660</v>
      </c>
      <c r="F463" s="21">
        <v>460</v>
      </c>
      <c r="G463" s="21">
        <v>10.5</v>
      </c>
      <c r="H463" s="21">
        <v>58</v>
      </c>
      <c r="I463" s="21" t="s">
        <v>41</v>
      </c>
      <c r="J463" s="120"/>
    </row>
    <row r="464" spans="1:10" x14ac:dyDescent="0.5">
      <c r="A464" s="21">
        <v>18</v>
      </c>
      <c r="B464" s="21">
        <v>2</v>
      </c>
      <c r="C464" s="21">
        <v>2014</v>
      </c>
      <c r="D464" s="75" t="str">
        <f t="shared" si="9"/>
        <v>18-2-2014</v>
      </c>
      <c r="E464" s="21" t="s">
        <v>661</v>
      </c>
      <c r="F464" s="21">
        <v>300</v>
      </c>
      <c r="G464" s="21">
        <v>12.5</v>
      </c>
      <c r="H464" s="21">
        <v>0</v>
      </c>
      <c r="I464" s="21" t="s">
        <v>47</v>
      </c>
      <c r="J464" s="120"/>
    </row>
    <row r="465" spans="1:11" x14ac:dyDescent="0.5">
      <c r="A465" s="21">
        <v>14</v>
      </c>
      <c r="B465" s="21">
        <v>2</v>
      </c>
      <c r="C465" s="21">
        <v>2014</v>
      </c>
      <c r="D465" s="75" t="str">
        <f t="shared" si="9"/>
        <v>14-2-2014</v>
      </c>
      <c r="E465" s="21" t="s">
        <v>662</v>
      </c>
      <c r="F465" s="21">
        <v>600</v>
      </c>
      <c r="G465" s="21">
        <v>10</v>
      </c>
      <c r="H465" s="21">
        <v>40</v>
      </c>
      <c r="I465" s="21" t="s">
        <v>47</v>
      </c>
      <c r="J465" s="120"/>
    </row>
    <row r="466" spans="1:11" x14ac:dyDescent="0.5">
      <c r="A466" s="21">
        <v>8</v>
      </c>
      <c r="B466" s="21">
        <v>2</v>
      </c>
      <c r="C466" s="21">
        <v>2014</v>
      </c>
      <c r="D466" s="75" t="str">
        <f t="shared" si="9"/>
        <v>8-2-2014</v>
      </c>
      <c r="E466" s="21" t="s">
        <v>663</v>
      </c>
      <c r="F466" s="21">
        <v>780</v>
      </c>
      <c r="G466" s="21">
        <v>8</v>
      </c>
      <c r="H466" s="21">
        <v>116</v>
      </c>
      <c r="I466" s="21" t="s">
        <v>415</v>
      </c>
      <c r="J466" s="120"/>
    </row>
    <row r="467" spans="1:11" x14ac:dyDescent="0.5">
      <c r="A467" s="36">
        <v>7</v>
      </c>
      <c r="B467" s="36">
        <v>2</v>
      </c>
      <c r="C467" s="36">
        <v>2014</v>
      </c>
      <c r="D467" s="77" t="str">
        <f t="shared" si="9"/>
        <v>7-2-2014</v>
      </c>
      <c r="E467" s="36" t="s">
        <v>655</v>
      </c>
      <c r="F467" s="36">
        <v>200</v>
      </c>
      <c r="G467" s="36">
        <v>10</v>
      </c>
      <c r="H467" s="36">
        <v>40</v>
      </c>
      <c r="I467" s="36" t="s">
        <v>41</v>
      </c>
      <c r="J467" s="121"/>
    </row>
    <row r="468" spans="1:11" ht="25.35" x14ac:dyDescent="0.5">
      <c r="A468" s="21">
        <v>31</v>
      </c>
      <c r="B468" s="21">
        <v>1</v>
      </c>
      <c r="C468" s="21">
        <v>2014</v>
      </c>
      <c r="D468" s="75" t="str">
        <f t="shared" si="9"/>
        <v>31-1-2014</v>
      </c>
      <c r="E468" s="21" t="s">
        <v>664</v>
      </c>
      <c r="F468" s="21">
        <v>650</v>
      </c>
      <c r="G468" s="21">
        <v>15</v>
      </c>
      <c r="H468" s="21">
        <v>90</v>
      </c>
      <c r="I468" s="21" t="s">
        <v>415</v>
      </c>
      <c r="J468" s="120"/>
    </row>
    <row r="469" spans="1:11" x14ac:dyDescent="0.5">
      <c r="A469" s="21">
        <v>31</v>
      </c>
      <c r="B469" s="21">
        <v>1</v>
      </c>
      <c r="C469" s="21">
        <v>2014</v>
      </c>
      <c r="D469" s="75" t="str">
        <f t="shared" si="9"/>
        <v>31-1-2014</v>
      </c>
      <c r="E469" s="21" t="s">
        <v>665</v>
      </c>
      <c r="F469" s="21">
        <v>350</v>
      </c>
      <c r="G469" s="21">
        <v>10</v>
      </c>
      <c r="H469" s="21">
        <v>26</v>
      </c>
      <c r="I469" s="21" t="s">
        <v>41</v>
      </c>
      <c r="J469" s="120"/>
    </row>
    <row r="470" spans="1:11" x14ac:dyDescent="0.5">
      <c r="A470" s="21">
        <v>28</v>
      </c>
      <c r="B470" s="21">
        <v>1</v>
      </c>
      <c r="C470" s="21">
        <v>2014</v>
      </c>
      <c r="D470" s="75" t="str">
        <f t="shared" si="9"/>
        <v>28-1-2014</v>
      </c>
      <c r="E470" s="21" t="s">
        <v>666</v>
      </c>
      <c r="F470" s="21">
        <v>370</v>
      </c>
      <c r="G470" s="21">
        <v>9</v>
      </c>
      <c r="H470" s="21">
        <v>46</v>
      </c>
      <c r="I470" s="21" t="s">
        <v>41</v>
      </c>
      <c r="J470" s="120"/>
    </row>
    <row r="471" spans="1:11" x14ac:dyDescent="0.5">
      <c r="A471" s="21">
        <v>24</v>
      </c>
      <c r="B471" s="21">
        <v>1</v>
      </c>
      <c r="C471" s="21">
        <v>2014</v>
      </c>
      <c r="D471" s="75" t="str">
        <f t="shared" si="9"/>
        <v>24-1-2014</v>
      </c>
      <c r="E471" s="21" t="s">
        <v>667</v>
      </c>
      <c r="F471" s="21">
        <v>480</v>
      </c>
      <c r="G471" s="21">
        <v>13</v>
      </c>
      <c r="H471" s="21">
        <v>76</v>
      </c>
      <c r="I471" s="21" t="s">
        <v>47</v>
      </c>
      <c r="J471" s="120"/>
    </row>
    <row r="472" spans="1:11" x14ac:dyDescent="0.5">
      <c r="A472" s="21">
        <v>18</v>
      </c>
      <c r="B472" s="21">
        <v>1</v>
      </c>
      <c r="C472" s="21">
        <v>2014</v>
      </c>
      <c r="D472" s="75" t="str">
        <f t="shared" si="9"/>
        <v>18-1-2014</v>
      </c>
      <c r="E472" s="21" t="s">
        <v>668</v>
      </c>
      <c r="F472" s="21">
        <v>540</v>
      </c>
      <c r="G472" s="21">
        <v>9</v>
      </c>
      <c r="H472" s="21">
        <v>114</v>
      </c>
      <c r="I472" s="21" t="s">
        <v>47</v>
      </c>
      <c r="J472" s="120"/>
    </row>
    <row r="473" spans="1:11" x14ac:dyDescent="0.5">
      <c r="A473" s="21">
        <v>17</v>
      </c>
      <c r="B473" s="21">
        <v>1</v>
      </c>
      <c r="C473" s="21">
        <v>2014</v>
      </c>
      <c r="D473" s="75" t="str">
        <f t="shared" si="9"/>
        <v>17-1-2014</v>
      </c>
      <c r="E473" s="21" t="s">
        <v>669</v>
      </c>
      <c r="F473" s="21">
        <v>300</v>
      </c>
      <c r="G473" s="21">
        <v>12</v>
      </c>
      <c r="H473" s="21">
        <v>90</v>
      </c>
      <c r="I473" s="21" t="s">
        <v>41</v>
      </c>
      <c r="J473" s="120"/>
    </row>
    <row r="474" spans="1:11" x14ac:dyDescent="0.5">
      <c r="A474" s="21">
        <v>14</v>
      </c>
      <c r="B474" s="21">
        <v>1</v>
      </c>
      <c r="C474" s="21">
        <v>2014</v>
      </c>
      <c r="D474" s="75" t="str">
        <f t="shared" si="9"/>
        <v>14-1-2014</v>
      </c>
      <c r="E474" s="21" t="s">
        <v>670</v>
      </c>
      <c r="F474" s="21">
        <v>500</v>
      </c>
      <c r="G474" s="21">
        <v>12</v>
      </c>
      <c r="H474" s="21">
        <v>40</v>
      </c>
      <c r="I474" s="21" t="s">
        <v>47</v>
      </c>
      <c r="J474" s="120"/>
    </row>
    <row r="475" spans="1:11" x14ac:dyDescent="0.5">
      <c r="A475" s="21">
        <v>10</v>
      </c>
      <c r="B475" s="21">
        <v>1</v>
      </c>
      <c r="C475" s="21">
        <v>2014</v>
      </c>
      <c r="D475" s="75" t="str">
        <f t="shared" si="9"/>
        <v>10-1-2014</v>
      </c>
      <c r="E475" s="21" t="s">
        <v>671</v>
      </c>
      <c r="F475" s="21">
        <v>220</v>
      </c>
      <c r="G475" s="21">
        <v>5</v>
      </c>
      <c r="H475" s="21">
        <v>86</v>
      </c>
      <c r="I475" s="21" t="s">
        <v>41</v>
      </c>
      <c r="J475" s="120"/>
    </row>
    <row r="476" spans="1:11" x14ac:dyDescent="0.5">
      <c r="A476" s="21">
        <v>10</v>
      </c>
      <c r="B476" s="21">
        <v>1</v>
      </c>
      <c r="C476" s="21">
        <v>2014</v>
      </c>
      <c r="D476" s="75" t="str">
        <f t="shared" si="9"/>
        <v>10-1-2014</v>
      </c>
      <c r="E476" s="21" t="s">
        <v>672</v>
      </c>
      <c r="F476" s="21">
        <v>340</v>
      </c>
      <c r="G476" s="21">
        <v>8</v>
      </c>
      <c r="H476" s="21">
        <v>80</v>
      </c>
      <c r="I476" s="21"/>
      <c r="J476" s="120"/>
    </row>
    <row r="477" spans="1:11" x14ac:dyDescent="0.5">
      <c r="A477" s="21">
        <v>7</v>
      </c>
      <c r="B477" s="21">
        <v>1</v>
      </c>
      <c r="C477" s="21">
        <v>2014</v>
      </c>
      <c r="D477" s="75" t="str">
        <f t="shared" si="9"/>
        <v>7-1-2014</v>
      </c>
      <c r="E477" s="21" t="s">
        <v>673</v>
      </c>
      <c r="F477" s="21">
        <v>300</v>
      </c>
      <c r="G477" s="21">
        <v>8</v>
      </c>
      <c r="H477" s="21">
        <v>10</v>
      </c>
      <c r="I477" s="21" t="s">
        <v>41</v>
      </c>
      <c r="J477" s="120"/>
    </row>
    <row r="478" spans="1:11" x14ac:dyDescent="0.5">
      <c r="A478" s="44">
        <v>4</v>
      </c>
      <c r="B478" s="44">
        <v>1</v>
      </c>
      <c r="C478" s="44">
        <v>2014</v>
      </c>
      <c r="D478" s="78" t="str">
        <f t="shared" si="9"/>
        <v>4-1-2014</v>
      </c>
      <c r="E478" s="44" t="s">
        <v>663</v>
      </c>
      <c r="F478" s="44">
        <v>780</v>
      </c>
      <c r="G478" s="44">
        <v>8</v>
      </c>
      <c r="H478" s="44">
        <v>116</v>
      </c>
      <c r="I478" s="44" t="s">
        <v>415</v>
      </c>
      <c r="J478" s="123"/>
    </row>
    <row r="479" spans="1:11" x14ac:dyDescent="0.5">
      <c r="A479" s="22">
        <v>27</v>
      </c>
      <c r="B479" s="22">
        <v>12</v>
      </c>
      <c r="C479" s="22">
        <v>2013</v>
      </c>
      <c r="D479" s="79" t="str">
        <f t="shared" si="9"/>
        <v>27-12-2013</v>
      </c>
      <c r="E479" s="22" t="s">
        <v>674</v>
      </c>
      <c r="F479" s="22">
        <v>450</v>
      </c>
      <c r="G479" s="22">
        <v>8</v>
      </c>
      <c r="H479" s="22"/>
      <c r="I479" s="22" t="s">
        <v>47</v>
      </c>
      <c r="J479" s="120"/>
      <c r="K479" s="94" t="str">
        <f>D494</f>
        <v>5-11-2013</v>
      </c>
    </row>
    <row r="480" spans="1:11" x14ac:dyDescent="0.5">
      <c r="A480" s="22">
        <v>20</v>
      </c>
      <c r="B480" s="22">
        <v>12</v>
      </c>
      <c r="C480" s="22">
        <v>2013</v>
      </c>
      <c r="D480" s="79" t="str">
        <f t="shared" si="9"/>
        <v>20-12-2013</v>
      </c>
      <c r="E480" s="22" t="s">
        <v>675</v>
      </c>
      <c r="F480" s="22">
        <v>670</v>
      </c>
      <c r="G480" s="22">
        <v>16</v>
      </c>
      <c r="H480" s="22">
        <v>24</v>
      </c>
      <c r="I480" s="22" t="s">
        <v>415</v>
      </c>
      <c r="J480" s="120"/>
    </row>
    <row r="481" spans="1:11" x14ac:dyDescent="0.5">
      <c r="A481" s="22">
        <v>17</v>
      </c>
      <c r="B481" s="22">
        <v>12</v>
      </c>
      <c r="C481" s="22">
        <v>2013</v>
      </c>
      <c r="D481" s="79" t="str">
        <f t="shared" si="9"/>
        <v>17-12-2013</v>
      </c>
      <c r="E481" s="22" t="s">
        <v>676</v>
      </c>
      <c r="F481" s="22">
        <v>400</v>
      </c>
      <c r="G481" s="22">
        <v>8</v>
      </c>
      <c r="H481" s="22">
        <v>24</v>
      </c>
      <c r="I481" s="22" t="s">
        <v>41</v>
      </c>
      <c r="J481" s="120"/>
    </row>
    <row r="482" spans="1:11" x14ac:dyDescent="0.5">
      <c r="A482" s="22">
        <v>13</v>
      </c>
      <c r="B482" s="22">
        <v>12</v>
      </c>
      <c r="C482" s="22">
        <v>2013</v>
      </c>
      <c r="D482" s="79" t="str">
        <f t="shared" si="9"/>
        <v>13-12-2013</v>
      </c>
      <c r="E482" s="22" t="s">
        <v>677</v>
      </c>
      <c r="F482" s="22">
        <v>200</v>
      </c>
      <c r="G482" s="22">
        <v>12</v>
      </c>
      <c r="H482" s="22">
        <v>50</v>
      </c>
      <c r="I482" s="22" t="s">
        <v>41</v>
      </c>
      <c r="J482" s="120"/>
    </row>
    <row r="483" spans="1:11" x14ac:dyDescent="0.5">
      <c r="A483" s="22">
        <v>10</v>
      </c>
      <c r="B483" s="22">
        <v>12</v>
      </c>
      <c r="C483" s="22">
        <v>2013</v>
      </c>
      <c r="D483" s="79" t="str">
        <f t="shared" si="9"/>
        <v>10-12-2013</v>
      </c>
      <c r="E483" s="22" t="s">
        <v>678</v>
      </c>
      <c r="F483" s="22">
        <v>340</v>
      </c>
      <c r="G483" s="22">
        <v>8.5</v>
      </c>
      <c r="H483" s="22">
        <v>44</v>
      </c>
      <c r="I483" s="22" t="s">
        <v>41</v>
      </c>
      <c r="J483" s="120"/>
    </row>
    <row r="484" spans="1:11" x14ac:dyDescent="0.5">
      <c r="A484" s="22">
        <v>7</v>
      </c>
      <c r="B484" s="22">
        <v>12</v>
      </c>
      <c r="C484" s="22">
        <v>2013</v>
      </c>
      <c r="D484" s="79" t="str">
        <f t="shared" si="9"/>
        <v>7-12-2013</v>
      </c>
      <c r="E484" s="22" t="s">
        <v>679</v>
      </c>
      <c r="F484" s="22">
        <v>900</v>
      </c>
      <c r="G484" s="22">
        <v>12</v>
      </c>
      <c r="H484" s="22">
        <v>168</v>
      </c>
      <c r="I484" s="22" t="s">
        <v>415</v>
      </c>
      <c r="J484" s="120"/>
    </row>
    <row r="485" spans="1:11" x14ac:dyDescent="0.5">
      <c r="A485" s="23">
        <v>6</v>
      </c>
      <c r="B485" s="23">
        <v>12</v>
      </c>
      <c r="C485" s="23">
        <v>2013</v>
      </c>
      <c r="D485" s="80" t="str">
        <f t="shared" si="9"/>
        <v>6-12-2013</v>
      </c>
      <c r="E485" s="23" t="s">
        <v>680</v>
      </c>
      <c r="F485" s="23">
        <v>300</v>
      </c>
      <c r="G485" s="23">
        <v>8</v>
      </c>
      <c r="H485" s="23">
        <v>70</v>
      </c>
      <c r="I485" s="23" t="s">
        <v>41</v>
      </c>
      <c r="J485" s="121"/>
    </row>
    <row r="486" spans="1:11" x14ac:dyDescent="0.5">
      <c r="A486" s="22">
        <v>29</v>
      </c>
      <c r="B486" s="22">
        <v>11</v>
      </c>
      <c r="C486" s="22">
        <v>2013</v>
      </c>
      <c r="D486" s="79" t="str">
        <f t="shared" si="9"/>
        <v>29-11-2013</v>
      </c>
      <c r="E486" s="22" t="s">
        <v>681</v>
      </c>
      <c r="F486" s="22">
        <v>480</v>
      </c>
      <c r="G486" s="22">
        <v>10</v>
      </c>
      <c r="H486" s="22">
        <v>70</v>
      </c>
      <c r="I486" s="22" t="s">
        <v>47</v>
      </c>
      <c r="J486" s="120"/>
    </row>
    <row r="487" spans="1:11" x14ac:dyDescent="0.5">
      <c r="A487" s="22">
        <v>26</v>
      </c>
      <c r="B487" s="22">
        <v>11</v>
      </c>
      <c r="C487" s="22">
        <v>2013</v>
      </c>
      <c r="D487" s="79" t="str">
        <f t="shared" ref="D487:D550" si="10">IF(ISBLANK(A487),CONCATENATE(B487,"-",C487),CONCATENATE(A487,"-",B487,"-",C487))</f>
        <v>26-11-2013</v>
      </c>
      <c r="E487" s="22" t="s">
        <v>682</v>
      </c>
      <c r="F487" s="22">
        <v>300</v>
      </c>
      <c r="G487" s="22">
        <v>8</v>
      </c>
      <c r="H487" s="22">
        <v>40</v>
      </c>
      <c r="I487" s="22" t="s">
        <v>41</v>
      </c>
      <c r="J487" s="120"/>
    </row>
    <row r="488" spans="1:11" x14ac:dyDescent="0.5">
      <c r="A488" s="22">
        <v>22</v>
      </c>
      <c r="B488" s="22">
        <v>11</v>
      </c>
      <c r="C488" s="22">
        <v>2013</v>
      </c>
      <c r="D488" s="79" t="str">
        <f t="shared" si="10"/>
        <v>22-11-2013</v>
      </c>
      <c r="E488" s="22" t="s">
        <v>683</v>
      </c>
      <c r="F488" s="22">
        <v>580</v>
      </c>
      <c r="G488" s="22">
        <v>9</v>
      </c>
      <c r="H488" s="22">
        <v>110</v>
      </c>
      <c r="I488" s="22" t="s">
        <v>47</v>
      </c>
      <c r="J488" s="120"/>
      <c r="K488" s="94" t="str">
        <f>D728</f>
        <v>9-5-2008</v>
      </c>
    </row>
    <row r="489" spans="1:11" x14ac:dyDescent="0.5">
      <c r="A489" s="22">
        <v>19</v>
      </c>
      <c r="B489" s="22">
        <v>11</v>
      </c>
      <c r="C489" s="22">
        <v>2013</v>
      </c>
      <c r="D489" s="79" t="str">
        <f t="shared" si="10"/>
        <v>19-11-2013</v>
      </c>
      <c r="E489" s="22" t="s">
        <v>684</v>
      </c>
      <c r="F489" s="22">
        <v>520</v>
      </c>
      <c r="G489" s="22">
        <v>6.5</v>
      </c>
      <c r="H489" s="22">
        <v>22</v>
      </c>
      <c r="I489" s="22" t="s">
        <v>47</v>
      </c>
      <c r="J489" s="120"/>
    </row>
    <row r="490" spans="1:11" x14ac:dyDescent="0.5">
      <c r="A490" s="22">
        <v>15</v>
      </c>
      <c r="B490" s="22">
        <v>11</v>
      </c>
      <c r="C490" s="22">
        <v>2013</v>
      </c>
      <c r="D490" s="79" t="str">
        <f t="shared" si="10"/>
        <v>15-11-2013</v>
      </c>
      <c r="E490" s="22" t="s">
        <v>685</v>
      </c>
      <c r="F490" s="22">
        <v>160</v>
      </c>
      <c r="G490" s="22">
        <v>10</v>
      </c>
      <c r="H490" s="22">
        <v>66</v>
      </c>
      <c r="I490" s="22" t="s">
        <v>41</v>
      </c>
      <c r="J490" s="120"/>
      <c r="K490" s="94" t="str">
        <f>D555</f>
        <v>18-1-2013</v>
      </c>
    </row>
    <row r="491" spans="1:11" x14ac:dyDescent="0.5">
      <c r="A491" s="22">
        <v>15</v>
      </c>
      <c r="B491" s="22">
        <v>11</v>
      </c>
      <c r="C491" s="22">
        <v>2013</v>
      </c>
      <c r="D491" s="79" t="str">
        <f t="shared" si="10"/>
        <v>15-11-2013</v>
      </c>
      <c r="E491" s="22" t="s">
        <v>686</v>
      </c>
      <c r="F491" s="22">
        <v>750</v>
      </c>
      <c r="G491" s="22">
        <v>11</v>
      </c>
      <c r="H491" s="22">
        <v>106</v>
      </c>
      <c r="I491" s="22" t="s">
        <v>415</v>
      </c>
      <c r="J491" s="120"/>
    </row>
    <row r="492" spans="1:11" x14ac:dyDescent="0.5">
      <c r="A492" s="22">
        <v>12</v>
      </c>
      <c r="B492" s="22">
        <v>11</v>
      </c>
      <c r="C492" s="22">
        <v>2013</v>
      </c>
      <c r="D492" s="79" t="str">
        <f t="shared" si="10"/>
        <v>12-11-2013</v>
      </c>
      <c r="E492" s="22" t="s">
        <v>687</v>
      </c>
      <c r="F492" s="22">
        <v>500</v>
      </c>
      <c r="G492" s="22">
        <v>12</v>
      </c>
      <c r="H492" s="22">
        <v>40</v>
      </c>
      <c r="I492" s="22" t="s">
        <v>47</v>
      </c>
      <c r="J492" s="120"/>
    </row>
    <row r="493" spans="1:11" x14ac:dyDescent="0.5">
      <c r="A493" s="22">
        <v>8</v>
      </c>
      <c r="B493" s="22">
        <v>11</v>
      </c>
      <c r="C493" s="22">
        <v>2013</v>
      </c>
      <c r="D493" s="79" t="str">
        <f t="shared" si="10"/>
        <v>8-11-2013</v>
      </c>
      <c r="E493" s="22" t="s">
        <v>688</v>
      </c>
      <c r="F493" s="22">
        <v>400</v>
      </c>
      <c r="G493" s="22">
        <v>18</v>
      </c>
      <c r="H493" s="22">
        <v>104</v>
      </c>
      <c r="I493" s="22" t="s">
        <v>47</v>
      </c>
      <c r="J493" s="120"/>
      <c r="K493" s="94" t="str">
        <f>D545</f>
        <v>15-3-2013</v>
      </c>
    </row>
    <row r="494" spans="1:11" x14ac:dyDescent="0.5">
      <c r="A494" s="22">
        <v>5</v>
      </c>
      <c r="B494" s="22">
        <v>11</v>
      </c>
      <c r="C494" s="22">
        <v>2013</v>
      </c>
      <c r="D494" s="79" t="str">
        <f t="shared" si="10"/>
        <v>5-11-2013</v>
      </c>
      <c r="E494" s="22" t="s">
        <v>689</v>
      </c>
      <c r="F494" s="22">
        <v>450</v>
      </c>
      <c r="G494" s="22">
        <v>8</v>
      </c>
      <c r="H494" s="22">
        <v>45</v>
      </c>
      <c r="I494" s="22" t="s">
        <v>47</v>
      </c>
      <c r="J494" s="120"/>
      <c r="K494" s="94" t="str">
        <f>D655</f>
        <v>5-2-2011</v>
      </c>
    </row>
    <row r="495" spans="1:11" x14ac:dyDescent="0.5">
      <c r="A495" s="22">
        <v>2</v>
      </c>
      <c r="B495" s="22">
        <v>11</v>
      </c>
      <c r="C495" s="22">
        <v>2013</v>
      </c>
      <c r="D495" s="79" t="str">
        <f t="shared" si="10"/>
        <v>2-11-2013</v>
      </c>
      <c r="E495" s="22" t="s">
        <v>679</v>
      </c>
      <c r="F495" s="22">
        <v>900</v>
      </c>
      <c r="G495" s="22">
        <v>12</v>
      </c>
      <c r="H495" s="22">
        <v>168</v>
      </c>
      <c r="I495" s="22" t="s">
        <v>415</v>
      </c>
      <c r="J495" s="120"/>
    </row>
    <row r="496" spans="1:11" x14ac:dyDescent="0.5">
      <c r="A496" s="23">
        <v>1</v>
      </c>
      <c r="B496" s="23">
        <v>11</v>
      </c>
      <c r="C496" s="23">
        <v>2013</v>
      </c>
      <c r="D496" s="80" t="str">
        <f t="shared" si="10"/>
        <v>1-11-2013</v>
      </c>
      <c r="E496" s="23" t="s">
        <v>690</v>
      </c>
      <c r="F496" s="23">
        <v>600</v>
      </c>
      <c r="G496" s="23">
        <v>14</v>
      </c>
      <c r="H496" s="23">
        <v>70</v>
      </c>
      <c r="I496" s="23" t="s">
        <v>47</v>
      </c>
      <c r="J496" s="121"/>
    </row>
    <row r="497" spans="1:10" x14ac:dyDescent="0.5">
      <c r="A497" s="22">
        <v>29</v>
      </c>
      <c r="B497" s="22">
        <v>10</v>
      </c>
      <c r="C497" s="22">
        <v>2013</v>
      </c>
      <c r="D497" s="79" t="str">
        <f t="shared" si="10"/>
        <v>29-10-2013</v>
      </c>
      <c r="E497" s="22" t="s">
        <v>691</v>
      </c>
      <c r="F497" s="22">
        <v>400</v>
      </c>
      <c r="G497" s="22">
        <v>8</v>
      </c>
      <c r="H497" s="22">
        <v>24</v>
      </c>
      <c r="I497" s="22"/>
      <c r="J497" s="120"/>
    </row>
    <row r="498" spans="1:10" x14ac:dyDescent="0.5">
      <c r="A498" s="22">
        <v>25</v>
      </c>
      <c r="B498" s="22">
        <v>10</v>
      </c>
      <c r="C498" s="22">
        <v>2013</v>
      </c>
      <c r="D498" s="79" t="str">
        <f t="shared" si="10"/>
        <v>25-10-2013</v>
      </c>
      <c r="E498" s="22" t="s">
        <v>692</v>
      </c>
      <c r="F498" s="22">
        <v>630</v>
      </c>
      <c r="G498" s="22">
        <v>8</v>
      </c>
      <c r="H498" s="22">
        <v>140</v>
      </c>
      <c r="I498" s="22" t="s">
        <v>47</v>
      </c>
      <c r="J498" s="120"/>
    </row>
    <row r="499" spans="1:10" x14ac:dyDescent="0.5">
      <c r="A499" s="22">
        <v>22</v>
      </c>
      <c r="B499" s="22">
        <v>10</v>
      </c>
      <c r="C499" s="22">
        <v>2013</v>
      </c>
      <c r="D499" s="79" t="str">
        <f t="shared" si="10"/>
        <v>22-10-2013</v>
      </c>
      <c r="E499" s="22" t="s">
        <v>693</v>
      </c>
      <c r="F499" s="22">
        <v>380</v>
      </c>
      <c r="G499" s="22">
        <v>5.3</v>
      </c>
      <c r="H499" s="22">
        <v>28</v>
      </c>
      <c r="I499" s="22"/>
      <c r="J499" s="120"/>
    </row>
    <row r="500" spans="1:10" x14ac:dyDescent="0.5">
      <c r="A500" s="22">
        <v>18</v>
      </c>
      <c r="B500" s="22">
        <v>10</v>
      </c>
      <c r="C500" s="22">
        <v>2013</v>
      </c>
      <c r="D500" s="79" t="str">
        <f t="shared" si="10"/>
        <v>18-10-2013</v>
      </c>
      <c r="E500" s="22" t="s">
        <v>694</v>
      </c>
      <c r="F500" s="22">
        <v>700</v>
      </c>
      <c r="G500" s="22">
        <v>13</v>
      </c>
      <c r="H500" s="22">
        <v>50</v>
      </c>
      <c r="I500" s="22" t="s">
        <v>415</v>
      </c>
      <c r="J500" s="120"/>
    </row>
    <row r="501" spans="1:10" x14ac:dyDescent="0.5">
      <c r="A501" s="22">
        <v>18</v>
      </c>
      <c r="B501" s="22">
        <v>10</v>
      </c>
      <c r="C501" s="22">
        <v>2013</v>
      </c>
      <c r="D501" s="79" t="str">
        <f t="shared" si="10"/>
        <v>18-10-2013</v>
      </c>
      <c r="E501" s="22" t="s">
        <v>695</v>
      </c>
      <c r="F501" s="22">
        <v>300</v>
      </c>
      <c r="G501" s="22">
        <v>12</v>
      </c>
      <c r="H501" s="22">
        <v>80</v>
      </c>
      <c r="I501" s="22" t="s">
        <v>41</v>
      </c>
      <c r="J501" s="120"/>
    </row>
    <row r="502" spans="1:10" x14ac:dyDescent="0.5">
      <c r="A502" s="22">
        <v>15</v>
      </c>
      <c r="B502" s="22">
        <v>10</v>
      </c>
      <c r="C502" s="22">
        <v>2013</v>
      </c>
      <c r="D502" s="79" t="str">
        <f t="shared" si="10"/>
        <v>15-10-2013</v>
      </c>
      <c r="E502" s="22" t="s">
        <v>696</v>
      </c>
      <c r="F502" s="22">
        <v>450</v>
      </c>
      <c r="G502" s="22">
        <v>7.5</v>
      </c>
      <c r="H502" s="22">
        <v>40</v>
      </c>
      <c r="I502" s="22"/>
      <c r="J502" s="120"/>
    </row>
    <row r="503" spans="1:10" x14ac:dyDescent="0.5">
      <c r="A503" s="22">
        <v>11</v>
      </c>
      <c r="B503" s="22">
        <v>10</v>
      </c>
      <c r="C503" s="22">
        <v>2013</v>
      </c>
      <c r="D503" s="79" t="str">
        <f t="shared" si="10"/>
        <v>11-10-2013</v>
      </c>
      <c r="E503" s="22" t="s">
        <v>697</v>
      </c>
      <c r="F503" s="22">
        <v>1100</v>
      </c>
      <c r="G503" s="22">
        <v>18</v>
      </c>
      <c r="H503" s="22">
        <v>170</v>
      </c>
      <c r="I503" s="22"/>
      <c r="J503" s="120"/>
    </row>
    <row r="504" spans="1:10" x14ac:dyDescent="0.5">
      <c r="A504" s="22">
        <v>11</v>
      </c>
      <c r="B504" s="22">
        <v>10</v>
      </c>
      <c r="C504" s="22">
        <v>2013</v>
      </c>
      <c r="D504" s="79" t="str">
        <f t="shared" si="10"/>
        <v>11-10-2013</v>
      </c>
      <c r="E504" s="22" t="s">
        <v>698</v>
      </c>
      <c r="F504" s="22">
        <v>320</v>
      </c>
      <c r="G504" s="22">
        <v>19</v>
      </c>
      <c r="H504" s="22">
        <v>166</v>
      </c>
      <c r="I504" s="22" t="s">
        <v>41</v>
      </c>
      <c r="J504" s="120"/>
    </row>
    <row r="505" spans="1:10" x14ac:dyDescent="0.5">
      <c r="A505" s="22">
        <v>8</v>
      </c>
      <c r="B505" s="22">
        <v>10</v>
      </c>
      <c r="C505" s="22">
        <v>2013</v>
      </c>
      <c r="D505" s="79" t="str">
        <f t="shared" si="10"/>
        <v>8-10-2013</v>
      </c>
      <c r="E505" s="22" t="s">
        <v>699</v>
      </c>
      <c r="F505" s="22">
        <v>300</v>
      </c>
      <c r="G505" s="22">
        <v>4.9000000000000004</v>
      </c>
      <c r="H505" s="22">
        <v>40</v>
      </c>
      <c r="I505" s="22"/>
      <c r="J505" s="120"/>
    </row>
    <row r="506" spans="1:10" x14ac:dyDescent="0.5">
      <c r="A506" s="22">
        <v>5</v>
      </c>
      <c r="B506" s="22">
        <v>10</v>
      </c>
      <c r="C506" s="22">
        <v>2013</v>
      </c>
      <c r="D506" s="79" t="str">
        <f t="shared" si="10"/>
        <v>5-10-2013</v>
      </c>
      <c r="E506" s="22" t="s">
        <v>700</v>
      </c>
      <c r="F506" s="22">
        <v>900</v>
      </c>
      <c r="G506" s="22">
        <v>12</v>
      </c>
      <c r="H506" s="22">
        <v>168</v>
      </c>
      <c r="I506" s="22" t="s">
        <v>415</v>
      </c>
      <c r="J506" s="120"/>
    </row>
    <row r="507" spans="1:10" x14ac:dyDescent="0.5">
      <c r="A507" s="22">
        <v>4</v>
      </c>
      <c r="B507" s="22">
        <v>10</v>
      </c>
      <c r="C507" s="22">
        <v>2013</v>
      </c>
      <c r="D507" s="79" t="str">
        <f t="shared" si="10"/>
        <v>4-10-2013</v>
      </c>
      <c r="E507" s="22" t="s">
        <v>701</v>
      </c>
      <c r="F507" s="22">
        <v>750</v>
      </c>
      <c r="G507" s="22">
        <v>15</v>
      </c>
      <c r="H507" s="22">
        <v>100</v>
      </c>
      <c r="I507" s="22" t="s">
        <v>47</v>
      </c>
      <c r="J507" s="120"/>
    </row>
    <row r="508" spans="1:10" x14ac:dyDescent="0.5">
      <c r="A508" s="23">
        <v>1</v>
      </c>
      <c r="B508" s="23">
        <v>10</v>
      </c>
      <c r="C508" s="23">
        <v>2013</v>
      </c>
      <c r="D508" s="80" t="str">
        <f t="shared" si="10"/>
        <v>1-10-2013</v>
      </c>
      <c r="E508" s="23" t="s">
        <v>702</v>
      </c>
      <c r="F508" s="23">
        <v>250</v>
      </c>
      <c r="G508" s="23">
        <v>8</v>
      </c>
      <c r="H508" s="23">
        <v>45</v>
      </c>
      <c r="I508" s="23"/>
      <c r="J508" s="121"/>
    </row>
    <row r="509" spans="1:10" x14ac:dyDescent="0.5">
      <c r="A509" s="22">
        <v>27</v>
      </c>
      <c r="B509" s="22">
        <v>9</v>
      </c>
      <c r="C509" s="22">
        <v>2013</v>
      </c>
      <c r="D509" s="79" t="str">
        <f t="shared" si="10"/>
        <v>27-9-2013</v>
      </c>
      <c r="E509" s="22" t="s">
        <v>703</v>
      </c>
      <c r="F509" s="22">
        <v>320</v>
      </c>
      <c r="G509" s="22">
        <v>20</v>
      </c>
      <c r="H509" s="22">
        <v>55</v>
      </c>
      <c r="I509" s="22" t="s">
        <v>47</v>
      </c>
      <c r="J509" s="120"/>
    </row>
    <row r="510" spans="1:10" x14ac:dyDescent="0.5">
      <c r="A510" s="22">
        <v>20</v>
      </c>
      <c r="B510" s="22">
        <v>9</v>
      </c>
      <c r="C510" s="22">
        <v>2013</v>
      </c>
      <c r="D510" s="79" t="str">
        <f t="shared" si="10"/>
        <v>20-9-2013</v>
      </c>
      <c r="E510" s="22" t="s">
        <v>704</v>
      </c>
      <c r="F510" s="22">
        <v>530</v>
      </c>
      <c r="G510" s="22">
        <v>8</v>
      </c>
      <c r="H510" s="22">
        <v>172</v>
      </c>
      <c r="I510" s="22" t="s">
        <v>47</v>
      </c>
      <c r="J510" s="120"/>
    </row>
    <row r="511" spans="1:10" x14ac:dyDescent="0.5">
      <c r="A511" s="22">
        <v>13</v>
      </c>
      <c r="B511" s="22">
        <v>9</v>
      </c>
      <c r="C511" s="22">
        <v>2013</v>
      </c>
      <c r="D511" s="79" t="str">
        <f t="shared" si="10"/>
        <v>13-9-2013</v>
      </c>
      <c r="E511" s="22" t="s">
        <v>705</v>
      </c>
      <c r="F511" s="22">
        <v>400</v>
      </c>
      <c r="G511" s="22">
        <v>8</v>
      </c>
      <c r="H511" s="22">
        <v>150</v>
      </c>
      <c r="I511" s="22" t="s">
        <v>47</v>
      </c>
      <c r="J511" s="120"/>
    </row>
    <row r="512" spans="1:10" x14ac:dyDescent="0.5">
      <c r="A512" s="22">
        <v>7</v>
      </c>
      <c r="B512" s="22">
        <v>9</v>
      </c>
      <c r="C512" s="22">
        <v>2013</v>
      </c>
      <c r="D512" s="79" t="str">
        <f t="shared" si="10"/>
        <v>7-9-2013</v>
      </c>
      <c r="E512" s="22" t="s">
        <v>706</v>
      </c>
      <c r="F512" s="22">
        <v>740</v>
      </c>
      <c r="G512" s="22">
        <v>11</v>
      </c>
      <c r="H512" s="22">
        <v>112</v>
      </c>
      <c r="I512" s="22" t="s">
        <v>415</v>
      </c>
      <c r="J512" s="120"/>
    </row>
    <row r="513" spans="1:10" ht="25.35" x14ac:dyDescent="0.5">
      <c r="A513" s="23">
        <v>6</v>
      </c>
      <c r="B513" s="23">
        <v>9</v>
      </c>
      <c r="C513" s="23">
        <v>2013</v>
      </c>
      <c r="D513" s="80" t="str">
        <f t="shared" si="10"/>
        <v>6-9-2013</v>
      </c>
      <c r="E513" s="23" t="s">
        <v>707</v>
      </c>
      <c r="F513" s="23">
        <v>300</v>
      </c>
      <c r="G513" s="23">
        <v>8</v>
      </c>
      <c r="H513" s="23">
        <v>46</v>
      </c>
      <c r="I513" s="23" t="s">
        <v>41</v>
      </c>
      <c r="J513" s="121"/>
    </row>
    <row r="514" spans="1:10" ht="25.35" x14ac:dyDescent="0.5">
      <c r="A514" s="22">
        <v>30</v>
      </c>
      <c r="B514" s="22">
        <v>8</v>
      </c>
      <c r="C514" s="22">
        <v>2013</v>
      </c>
      <c r="D514" s="79" t="str">
        <f t="shared" si="10"/>
        <v>30-8-2013</v>
      </c>
      <c r="E514" s="22" t="s">
        <v>708</v>
      </c>
      <c r="F514" s="22">
        <v>750</v>
      </c>
      <c r="G514" s="22">
        <v>10</v>
      </c>
      <c r="H514" s="22">
        <v>180</v>
      </c>
      <c r="I514" s="22" t="s">
        <v>415</v>
      </c>
      <c r="J514" s="120"/>
    </row>
    <row r="515" spans="1:10" x14ac:dyDescent="0.5">
      <c r="A515" s="22">
        <v>23</v>
      </c>
      <c r="B515" s="22">
        <v>8</v>
      </c>
      <c r="C515" s="22">
        <v>2013</v>
      </c>
      <c r="D515" s="79" t="str">
        <f t="shared" si="10"/>
        <v>23-8-2013</v>
      </c>
      <c r="E515" s="22" t="s">
        <v>709</v>
      </c>
      <c r="F515" s="22">
        <v>780</v>
      </c>
      <c r="G515" s="22">
        <v>10</v>
      </c>
      <c r="H515" s="22">
        <v>154</v>
      </c>
      <c r="I515" s="22" t="s">
        <v>415</v>
      </c>
      <c r="J515" s="120"/>
    </row>
    <row r="516" spans="1:10" x14ac:dyDescent="0.5">
      <c r="A516" s="22">
        <v>9</v>
      </c>
      <c r="B516" s="22">
        <v>8</v>
      </c>
      <c r="C516" s="22">
        <v>2013</v>
      </c>
      <c r="D516" s="79" t="str">
        <f t="shared" si="10"/>
        <v>9-8-2013</v>
      </c>
      <c r="E516" s="22" t="s">
        <v>710</v>
      </c>
      <c r="F516" s="22">
        <v>650</v>
      </c>
      <c r="G516" s="22">
        <v>7.5</v>
      </c>
      <c r="H516" s="22">
        <v>172</v>
      </c>
      <c r="I516" s="22" t="s">
        <v>47</v>
      </c>
      <c r="J516" s="120"/>
    </row>
    <row r="517" spans="1:10" x14ac:dyDescent="0.5">
      <c r="A517" s="22">
        <v>9</v>
      </c>
      <c r="B517" s="22">
        <v>8</v>
      </c>
      <c r="C517" s="22">
        <v>2013</v>
      </c>
      <c r="D517" s="79" t="str">
        <f t="shared" si="10"/>
        <v>9-8-2013</v>
      </c>
      <c r="E517" s="22" t="s">
        <v>711</v>
      </c>
      <c r="F517" s="22">
        <v>1050</v>
      </c>
      <c r="G517" s="22">
        <v>10</v>
      </c>
      <c r="H517" s="22">
        <v>172</v>
      </c>
      <c r="I517" s="22" t="s">
        <v>415</v>
      </c>
      <c r="J517" s="120"/>
    </row>
    <row r="518" spans="1:10" x14ac:dyDescent="0.5">
      <c r="A518" s="23">
        <v>2</v>
      </c>
      <c r="B518" s="23">
        <v>8</v>
      </c>
      <c r="C518" s="23">
        <v>2013</v>
      </c>
      <c r="D518" s="80" t="str">
        <f t="shared" si="10"/>
        <v>2-8-2013</v>
      </c>
      <c r="E518" s="23" t="s">
        <v>712</v>
      </c>
      <c r="F518" s="23">
        <v>820</v>
      </c>
      <c r="G518" s="23">
        <v>14.75</v>
      </c>
      <c r="H518" s="23">
        <v>160</v>
      </c>
      <c r="I518" s="22" t="s">
        <v>415</v>
      </c>
      <c r="J518" s="121"/>
    </row>
    <row r="519" spans="1:10" ht="25.35" x14ac:dyDescent="0.5">
      <c r="A519" s="22">
        <v>26</v>
      </c>
      <c r="B519" s="22">
        <v>7</v>
      </c>
      <c r="C519" s="22">
        <v>2013</v>
      </c>
      <c r="D519" s="79" t="str">
        <f t="shared" si="10"/>
        <v>26-7-2013</v>
      </c>
      <c r="E519" s="22" t="s">
        <v>713</v>
      </c>
      <c r="F519" s="22">
        <v>1000</v>
      </c>
      <c r="G519" s="22">
        <v>13</v>
      </c>
      <c r="H519" s="22">
        <v>170</v>
      </c>
      <c r="I519" s="115" t="s">
        <v>415</v>
      </c>
      <c r="J519" s="120"/>
    </row>
    <row r="520" spans="1:10" x14ac:dyDescent="0.5">
      <c r="A520" s="22">
        <v>19</v>
      </c>
      <c r="B520" s="22">
        <v>7</v>
      </c>
      <c r="C520" s="22">
        <v>2013</v>
      </c>
      <c r="D520" s="79" t="str">
        <f t="shared" si="10"/>
        <v>19-7-2013</v>
      </c>
      <c r="E520" s="22" t="s">
        <v>714</v>
      </c>
      <c r="F520" s="22">
        <v>530</v>
      </c>
      <c r="G520" s="22">
        <v>8</v>
      </c>
      <c r="H520" s="22">
        <v>172</v>
      </c>
      <c r="I520" s="22" t="s">
        <v>47</v>
      </c>
      <c r="J520" s="120"/>
    </row>
    <row r="521" spans="1:10" x14ac:dyDescent="0.5">
      <c r="A521" s="22">
        <v>19</v>
      </c>
      <c r="B521" s="22">
        <v>7</v>
      </c>
      <c r="C521" s="22">
        <v>2013</v>
      </c>
      <c r="D521" s="79" t="str">
        <f t="shared" si="10"/>
        <v>19-7-2013</v>
      </c>
      <c r="E521" s="22" t="s">
        <v>715</v>
      </c>
      <c r="F521" s="22">
        <v>880</v>
      </c>
      <c r="G521" s="22">
        <v>12</v>
      </c>
      <c r="H521" s="22">
        <v>172</v>
      </c>
      <c r="I521" s="22" t="s">
        <v>415</v>
      </c>
      <c r="J521" s="120"/>
    </row>
    <row r="522" spans="1:10" x14ac:dyDescent="0.5">
      <c r="A522" s="22">
        <v>12</v>
      </c>
      <c r="B522" s="22">
        <v>7</v>
      </c>
      <c r="C522" s="22">
        <v>2013</v>
      </c>
      <c r="D522" s="79" t="str">
        <f t="shared" si="10"/>
        <v>12-7-2013</v>
      </c>
      <c r="E522" s="22" t="s">
        <v>716</v>
      </c>
      <c r="F522" s="22">
        <v>1000</v>
      </c>
      <c r="G522" s="22">
        <v>14</v>
      </c>
      <c r="H522" s="22">
        <v>150</v>
      </c>
      <c r="I522" s="22" t="s">
        <v>47</v>
      </c>
      <c r="J522" s="120"/>
    </row>
    <row r="523" spans="1:10" ht="25.35" x14ac:dyDescent="0.5">
      <c r="A523" s="22">
        <v>12</v>
      </c>
      <c r="B523" s="22">
        <v>7</v>
      </c>
      <c r="C523" s="22">
        <v>2013</v>
      </c>
      <c r="D523" s="79" t="str">
        <f t="shared" si="10"/>
        <v>12-7-2013</v>
      </c>
      <c r="E523" s="22" t="s">
        <v>717</v>
      </c>
      <c r="F523" s="22">
        <v>700</v>
      </c>
      <c r="G523" s="22">
        <v>9</v>
      </c>
      <c r="H523" s="22">
        <v>150</v>
      </c>
      <c r="I523" s="22" t="s">
        <v>47</v>
      </c>
      <c r="J523" s="120"/>
    </row>
    <row r="524" spans="1:10" x14ac:dyDescent="0.5">
      <c r="A524" s="23">
        <v>5</v>
      </c>
      <c r="B524" s="23">
        <v>7</v>
      </c>
      <c r="C524" s="23">
        <v>2013</v>
      </c>
      <c r="D524" s="80" t="str">
        <f t="shared" si="10"/>
        <v>5-7-2013</v>
      </c>
      <c r="E524" s="23" t="s">
        <v>718</v>
      </c>
      <c r="F524" s="23">
        <v>860</v>
      </c>
      <c r="G524" s="23">
        <v>17</v>
      </c>
      <c r="H524" s="23">
        <v>120</v>
      </c>
      <c r="I524" s="23" t="s">
        <v>415</v>
      </c>
      <c r="J524" s="121"/>
    </row>
    <row r="525" spans="1:10" x14ac:dyDescent="0.5">
      <c r="A525" s="22">
        <v>28</v>
      </c>
      <c r="B525" s="22">
        <v>6</v>
      </c>
      <c r="C525" s="22">
        <v>2013</v>
      </c>
      <c r="D525" s="79" t="str">
        <f t="shared" si="10"/>
        <v>28-6-2013</v>
      </c>
      <c r="E525" s="22" t="s">
        <v>719</v>
      </c>
      <c r="F525" s="22">
        <v>780</v>
      </c>
      <c r="G525" s="22">
        <v>12</v>
      </c>
      <c r="H525" s="22">
        <v>100</v>
      </c>
      <c r="I525" s="22" t="s">
        <v>415</v>
      </c>
      <c r="J525" s="120"/>
    </row>
    <row r="526" spans="1:10" x14ac:dyDescent="0.5">
      <c r="A526" s="22">
        <v>21</v>
      </c>
      <c r="B526" s="22">
        <v>6</v>
      </c>
      <c r="C526" s="22">
        <v>2013</v>
      </c>
      <c r="D526" s="79" t="str">
        <f t="shared" si="10"/>
        <v>21-6-2013</v>
      </c>
      <c r="E526" s="22" t="s">
        <v>720</v>
      </c>
      <c r="F526" s="22">
        <v>350</v>
      </c>
      <c r="G526" s="22">
        <v>12</v>
      </c>
      <c r="H526" s="22">
        <v>38</v>
      </c>
      <c r="I526" s="22" t="s">
        <v>41</v>
      </c>
      <c r="J526" s="120"/>
    </row>
    <row r="527" spans="1:10" x14ac:dyDescent="0.5">
      <c r="A527" s="22">
        <v>14</v>
      </c>
      <c r="B527" s="22">
        <v>6</v>
      </c>
      <c r="C527" s="22">
        <v>2013</v>
      </c>
      <c r="D527" s="79" t="str">
        <f t="shared" si="10"/>
        <v>14-6-2013</v>
      </c>
      <c r="E527" s="22" t="s">
        <v>721</v>
      </c>
      <c r="F527" s="22">
        <v>620</v>
      </c>
      <c r="G527" s="22">
        <v>7</v>
      </c>
      <c r="H527" s="22">
        <v>102</v>
      </c>
      <c r="I527" s="22" t="s">
        <v>47</v>
      </c>
      <c r="J527" s="120"/>
    </row>
    <row r="528" spans="1:10" x14ac:dyDescent="0.5">
      <c r="A528" s="22">
        <v>8</v>
      </c>
      <c r="B528" s="22">
        <v>6</v>
      </c>
      <c r="C528" s="22">
        <v>2013</v>
      </c>
      <c r="D528" s="79" t="str">
        <f t="shared" si="10"/>
        <v>8-6-2013</v>
      </c>
      <c r="E528" s="22" t="s">
        <v>722</v>
      </c>
      <c r="F528" s="22">
        <v>950</v>
      </c>
      <c r="G528" s="22">
        <v>14</v>
      </c>
      <c r="H528" s="22">
        <v>116</v>
      </c>
      <c r="I528" s="22" t="s">
        <v>415</v>
      </c>
      <c r="J528" s="120"/>
    </row>
    <row r="529" spans="1:11" x14ac:dyDescent="0.5">
      <c r="A529" s="23">
        <v>7</v>
      </c>
      <c r="B529" s="23">
        <v>6</v>
      </c>
      <c r="C529" s="23">
        <v>2013</v>
      </c>
      <c r="D529" s="80" t="str">
        <f t="shared" si="10"/>
        <v>7-6-2013</v>
      </c>
      <c r="E529" s="23" t="s">
        <v>723</v>
      </c>
      <c r="F529" s="23">
        <v>100</v>
      </c>
      <c r="G529" s="23">
        <v>10</v>
      </c>
      <c r="H529" s="23">
        <v>50</v>
      </c>
      <c r="I529" s="23" t="s">
        <v>41</v>
      </c>
      <c r="J529" s="121"/>
    </row>
    <row r="530" spans="1:11" x14ac:dyDescent="0.5">
      <c r="A530" s="22">
        <v>31</v>
      </c>
      <c r="B530" s="22">
        <v>5</v>
      </c>
      <c r="C530" s="22">
        <v>2013</v>
      </c>
      <c r="D530" s="79" t="str">
        <f t="shared" si="10"/>
        <v>31-5-2013</v>
      </c>
      <c r="E530" s="22" t="s">
        <v>724</v>
      </c>
      <c r="F530" s="22">
        <v>1100</v>
      </c>
      <c r="G530" s="22">
        <v>13.5</v>
      </c>
      <c r="H530" s="22">
        <v>110</v>
      </c>
      <c r="I530" s="22" t="s">
        <v>415</v>
      </c>
      <c r="J530" s="120"/>
    </row>
    <row r="531" spans="1:11" x14ac:dyDescent="0.5">
      <c r="A531" s="22">
        <v>24</v>
      </c>
      <c r="B531" s="22">
        <v>5</v>
      </c>
      <c r="C531" s="22">
        <v>2013</v>
      </c>
      <c r="D531" s="79" t="str">
        <f t="shared" si="10"/>
        <v>24-5-2013</v>
      </c>
      <c r="E531" s="22" t="s">
        <v>725</v>
      </c>
      <c r="F531" s="22">
        <v>625</v>
      </c>
      <c r="G531" s="22">
        <v>12</v>
      </c>
      <c r="H531" s="22">
        <v>72</v>
      </c>
      <c r="I531" s="22" t="s">
        <v>47</v>
      </c>
      <c r="J531" s="120"/>
      <c r="K531" s="94" t="str">
        <f>D543</f>
        <v>29-3-2013</v>
      </c>
    </row>
    <row r="532" spans="1:11" x14ac:dyDescent="0.5">
      <c r="A532" s="22">
        <v>17</v>
      </c>
      <c r="B532" s="22">
        <v>5</v>
      </c>
      <c r="C532" s="22">
        <v>2013</v>
      </c>
      <c r="D532" s="79" t="str">
        <f t="shared" si="10"/>
        <v>17-5-2013</v>
      </c>
      <c r="E532" s="22" t="s">
        <v>726</v>
      </c>
      <c r="F532" s="22">
        <v>250</v>
      </c>
      <c r="G532" s="22">
        <v>10</v>
      </c>
      <c r="H532" s="22">
        <v>100</v>
      </c>
      <c r="I532" s="22" t="s">
        <v>41</v>
      </c>
      <c r="J532" s="120"/>
      <c r="K532" s="94" t="str">
        <f>D712</f>
        <v>17-10-2008</v>
      </c>
    </row>
    <row r="533" spans="1:11" x14ac:dyDescent="0.5">
      <c r="A533" s="22">
        <v>10</v>
      </c>
      <c r="B533" s="22">
        <v>5</v>
      </c>
      <c r="C533" s="22">
        <v>2013</v>
      </c>
      <c r="D533" s="79" t="str">
        <f t="shared" si="10"/>
        <v>10-5-2013</v>
      </c>
      <c r="E533" s="22" t="s">
        <v>727</v>
      </c>
      <c r="F533" s="22">
        <v>615</v>
      </c>
      <c r="G533" s="22">
        <v>16</v>
      </c>
      <c r="H533" s="22">
        <v>54</v>
      </c>
      <c r="I533" s="22" t="s">
        <v>47</v>
      </c>
      <c r="J533" s="120"/>
      <c r="K533" s="94" t="str">
        <f>D554</f>
        <v>25-1-2013</v>
      </c>
    </row>
    <row r="534" spans="1:11" x14ac:dyDescent="0.5">
      <c r="A534" s="22">
        <v>4</v>
      </c>
      <c r="B534" s="22">
        <v>5</v>
      </c>
      <c r="C534" s="22">
        <v>2013</v>
      </c>
      <c r="D534" s="79" t="str">
        <f t="shared" si="10"/>
        <v>4-5-2013</v>
      </c>
      <c r="E534" s="22" t="s">
        <v>728</v>
      </c>
      <c r="F534" s="22">
        <v>1000</v>
      </c>
      <c r="G534" s="22">
        <v>13</v>
      </c>
      <c r="H534" s="22">
        <v>92</v>
      </c>
      <c r="I534" s="22" t="s">
        <v>415</v>
      </c>
      <c r="J534" s="120"/>
    </row>
    <row r="535" spans="1:11" x14ac:dyDescent="0.5">
      <c r="A535" s="23">
        <v>3</v>
      </c>
      <c r="B535" s="23">
        <v>5</v>
      </c>
      <c r="C535" s="23">
        <v>2013</v>
      </c>
      <c r="D535" s="80" t="str">
        <f t="shared" si="10"/>
        <v>3-5-2013</v>
      </c>
      <c r="E535" s="23" t="s">
        <v>729</v>
      </c>
      <c r="F535" s="23">
        <v>200</v>
      </c>
      <c r="G535" s="23">
        <v>14</v>
      </c>
      <c r="H535" s="23">
        <v>130</v>
      </c>
      <c r="I535" s="23" t="s">
        <v>41</v>
      </c>
      <c r="J535" s="121"/>
    </row>
    <row r="536" spans="1:11" x14ac:dyDescent="0.5">
      <c r="A536" s="22">
        <v>26</v>
      </c>
      <c r="B536" s="22">
        <v>4</v>
      </c>
      <c r="C536" s="22">
        <v>2013</v>
      </c>
      <c r="D536" s="79" t="str">
        <f t="shared" si="10"/>
        <v>26-4-2013</v>
      </c>
      <c r="E536" s="22" t="s">
        <v>730</v>
      </c>
      <c r="F536" s="22">
        <v>750</v>
      </c>
      <c r="G536" s="22">
        <v>13</v>
      </c>
      <c r="H536" s="22">
        <v>160</v>
      </c>
      <c r="I536" s="22" t="s">
        <v>415</v>
      </c>
      <c r="J536" s="120"/>
    </row>
    <row r="537" spans="1:11" x14ac:dyDescent="0.5">
      <c r="A537" s="22">
        <v>19</v>
      </c>
      <c r="B537" s="22">
        <v>4</v>
      </c>
      <c r="C537" s="22">
        <v>2013</v>
      </c>
      <c r="D537" s="79" t="str">
        <f t="shared" si="10"/>
        <v>19-4-2013</v>
      </c>
      <c r="E537" s="22" t="s">
        <v>731</v>
      </c>
      <c r="F537" s="22">
        <v>950</v>
      </c>
      <c r="G537" s="22">
        <v>13</v>
      </c>
      <c r="H537" s="22">
        <v>56</v>
      </c>
      <c r="I537" s="22" t="s">
        <v>415</v>
      </c>
      <c r="J537" s="120"/>
    </row>
    <row r="538" spans="1:11" x14ac:dyDescent="0.5">
      <c r="A538" s="22">
        <v>19</v>
      </c>
      <c r="B538" s="22">
        <v>4</v>
      </c>
      <c r="C538" s="22">
        <v>2013</v>
      </c>
      <c r="D538" s="79" t="str">
        <f t="shared" si="10"/>
        <v>19-4-2013</v>
      </c>
      <c r="E538" s="22" t="s">
        <v>731</v>
      </c>
      <c r="F538" s="22">
        <v>500</v>
      </c>
      <c r="G538" s="22">
        <v>11</v>
      </c>
      <c r="H538" s="22">
        <v>80</v>
      </c>
      <c r="I538" s="22" t="s">
        <v>47</v>
      </c>
      <c r="J538" s="120"/>
    </row>
    <row r="539" spans="1:11" x14ac:dyDescent="0.5">
      <c r="A539" s="22">
        <v>13</v>
      </c>
      <c r="B539" s="22">
        <v>4</v>
      </c>
      <c r="C539" s="22">
        <v>2013</v>
      </c>
      <c r="D539" s="79" t="str">
        <f t="shared" si="10"/>
        <v>13-4-2013</v>
      </c>
      <c r="E539" s="22" t="s">
        <v>732</v>
      </c>
      <c r="F539" s="22">
        <v>670</v>
      </c>
      <c r="G539" s="22">
        <v>13</v>
      </c>
      <c r="H539" s="22">
        <v>74</v>
      </c>
      <c r="I539" s="22" t="s">
        <v>415</v>
      </c>
      <c r="J539" s="120"/>
    </row>
    <row r="540" spans="1:11" x14ac:dyDescent="0.5">
      <c r="A540" s="22">
        <v>12</v>
      </c>
      <c r="B540" s="22">
        <v>4</v>
      </c>
      <c r="C540" s="22">
        <v>2013</v>
      </c>
      <c r="D540" s="79" t="str">
        <f t="shared" si="10"/>
        <v>12-4-2013</v>
      </c>
      <c r="E540" s="22" t="s">
        <v>733</v>
      </c>
      <c r="F540" s="22">
        <v>450</v>
      </c>
      <c r="G540" s="22">
        <v>8</v>
      </c>
      <c r="H540" s="22">
        <v>190</v>
      </c>
      <c r="I540" s="22" t="s">
        <v>47</v>
      </c>
      <c r="J540" s="120"/>
    </row>
    <row r="541" spans="1:11" x14ac:dyDescent="0.5">
      <c r="A541" s="22">
        <v>11</v>
      </c>
      <c r="B541" s="22">
        <v>4</v>
      </c>
      <c r="C541" s="22">
        <v>2013</v>
      </c>
      <c r="D541" s="79" t="str">
        <f t="shared" si="10"/>
        <v>11-4-2013</v>
      </c>
      <c r="E541" s="22" t="s">
        <v>734</v>
      </c>
      <c r="F541" s="22">
        <v>150</v>
      </c>
      <c r="G541" s="22">
        <v>4</v>
      </c>
      <c r="H541" s="22">
        <v>190</v>
      </c>
      <c r="I541" s="22" t="s">
        <v>41</v>
      </c>
      <c r="J541" s="120"/>
    </row>
    <row r="542" spans="1:11" x14ac:dyDescent="0.5">
      <c r="A542" s="23">
        <v>5</v>
      </c>
      <c r="B542" s="23">
        <v>4</v>
      </c>
      <c r="C542" s="23">
        <v>2013</v>
      </c>
      <c r="D542" s="80" t="str">
        <f t="shared" si="10"/>
        <v>5-4-2013</v>
      </c>
      <c r="E542" s="23" t="s">
        <v>735</v>
      </c>
      <c r="F542" s="23">
        <v>400</v>
      </c>
      <c r="G542" s="23">
        <v>9</v>
      </c>
      <c r="H542" s="23">
        <v>76</v>
      </c>
      <c r="I542" s="23" t="s">
        <v>41</v>
      </c>
      <c r="J542" s="121"/>
    </row>
    <row r="543" spans="1:11" x14ac:dyDescent="0.5">
      <c r="A543" s="22">
        <v>29</v>
      </c>
      <c r="B543" s="22">
        <v>3</v>
      </c>
      <c r="C543" s="22">
        <v>2013</v>
      </c>
      <c r="D543" s="79" t="str">
        <f t="shared" si="10"/>
        <v>29-3-2013</v>
      </c>
      <c r="E543" s="22" t="s">
        <v>736</v>
      </c>
      <c r="F543" s="22">
        <v>625</v>
      </c>
      <c r="G543" s="22">
        <v>12</v>
      </c>
      <c r="H543" s="22">
        <v>72</v>
      </c>
      <c r="I543" s="22" t="s">
        <v>47</v>
      </c>
      <c r="J543" s="120"/>
      <c r="K543" s="94" t="str">
        <f>D636</f>
        <v>10-6-2011</v>
      </c>
    </row>
    <row r="544" spans="1:11" x14ac:dyDescent="0.5">
      <c r="A544" s="22">
        <v>22</v>
      </c>
      <c r="B544" s="22">
        <v>3</v>
      </c>
      <c r="C544" s="22">
        <v>2013</v>
      </c>
      <c r="D544" s="79" t="str">
        <f t="shared" si="10"/>
        <v>22-3-2013</v>
      </c>
      <c r="E544" s="22" t="s">
        <v>737</v>
      </c>
      <c r="F544" s="22">
        <v>650</v>
      </c>
      <c r="G544" s="22">
        <v>14</v>
      </c>
      <c r="H544" s="22">
        <v>52</v>
      </c>
      <c r="I544" s="22" t="s">
        <v>415</v>
      </c>
      <c r="J544" s="120"/>
    </row>
    <row r="545" spans="1:11" x14ac:dyDescent="0.5">
      <c r="A545" s="22">
        <v>15</v>
      </c>
      <c r="B545" s="22">
        <v>3</v>
      </c>
      <c r="C545" s="22">
        <v>2013</v>
      </c>
      <c r="D545" s="79" t="str">
        <f t="shared" si="10"/>
        <v>15-3-2013</v>
      </c>
      <c r="E545" s="22" t="s">
        <v>738</v>
      </c>
      <c r="F545" s="22">
        <v>600</v>
      </c>
      <c r="G545" s="22">
        <v>18</v>
      </c>
      <c r="H545" s="22">
        <v>106</v>
      </c>
      <c r="I545" s="22" t="s">
        <v>47</v>
      </c>
      <c r="J545" s="120"/>
      <c r="K545" s="94" t="str">
        <f>D743</f>
        <v>1-2-2008</v>
      </c>
    </row>
    <row r="546" spans="1:11" x14ac:dyDescent="0.5">
      <c r="A546" s="22">
        <v>8</v>
      </c>
      <c r="B546" s="22">
        <v>3</v>
      </c>
      <c r="C546" s="22">
        <v>2013</v>
      </c>
      <c r="D546" s="79" t="str">
        <f t="shared" si="10"/>
        <v>8-3-2013</v>
      </c>
      <c r="E546" s="22" t="s">
        <v>669</v>
      </c>
      <c r="F546" s="22">
        <v>640</v>
      </c>
      <c r="G546" s="22">
        <v>11</v>
      </c>
      <c r="H546" s="22">
        <v>114</v>
      </c>
      <c r="I546" s="22" t="s">
        <v>47</v>
      </c>
      <c r="J546" s="120"/>
    </row>
    <row r="547" spans="1:11" x14ac:dyDescent="0.5">
      <c r="A547" s="22">
        <v>2</v>
      </c>
      <c r="B547" s="22">
        <v>3</v>
      </c>
      <c r="C547" s="22">
        <v>2013</v>
      </c>
      <c r="D547" s="79" t="str">
        <f t="shared" si="10"/>
        <v>2-3-2013</v>
      </c>
      <c r="E547" s="22" t="s">
        <v>739</v>
      </c>
      <c r="F547" s="22">
        <v>760</v>
      </c>
      <c r="G547" s="22">
        <v>10</v>
      </c>
      <c r="H547" s="22">
        <v>164</v>
      </c>
      <c r="I547" s="22" t="s">
        <v>415</v>
      </c>
      <c r="J547" s="120"/>
    </row>
    <row r="548" spans="1:11" x14ac:dyDescent="0.5">
      <c r="A548" s="23">
        <v>1</v>
      </c>
      <c r="B548" s="23">
        <v>3</v>
      </c>
      <c r="C548" s="23">
        <v>2013</v>
      </c>
      <c r="D548" s="80" t="str">
        <f t="shared" si="10"/>
        <v>1-3-2013</v>
      </c>
      <c r="E548" s="23" t="s">
        <v>740</v>
      </c>
      <c r="F548" s="23">
        <v>300</v>
      </c>
      <c r="G548" s="23">
        <v>10</v>
      </c>
      <c r="H548" s="23">
        <v>62</v>
      </c>
      <c r="I548" s="23" t="s">
        <v>41</v>
      </c>
      <c r="J548" s="121"/>
    </row>
    <row r="549" spans="1:11" x14ac:dyDescent="0.5">
      <c r="A549" s="22">
        <v>22</v>
      </c>
      <c r="B549" s="22">
        <v>2</v>
      </c>
      <c r="C549" s="22">
        <v>2013</v>
      </c>
      <c r="D549" s="79" t="str">
        <f t="shared" si="10"/>
        <v>22-2-2013</v>
      </c>
      <c r="E549" s="22" t="s">
        <v>741</v>
      </c>
      <c r="F549" s="22">
        <v>600</v>
      </c>
      <c r="G549" s="22">
        <v>16</v>
      </c>
      <c r="H549" s="22">
        <v>120</v>
      </c>
      <c r="I549" s="22" t="s">
        <v>47</v>
      </c>
      <c r="J549" s="120"/>
    </row>
    <row r="550" spans="1:11" x14ac:dyDescent="0.5">
      <c r="A550" s="22">
        <v>15</v>
      </c>
      <c r="B550" s="22">
        <v>2</v>
      </c>
      <c r="C550" s="22">
        <v>2013</v>
      </c>
      <c r="D550" s="79" t="str">
        <f t="shared" si="10"/>
        <v>15-2-2013</v>
      </c>
      <c r="E550" s="22" t="s">
        <v>694</v>
      </c>
      <c r="F550" s="22">
        <v>700</v>
      </c>
      <c r="G550" s="22">
        <v>13</v>
      </c>
      <c r="H550" s="22">
        <v>48</v>
      </c>
      <c r="I550" s="22" t="s">
        <v>415</v>
      </c>
      <c r="J550" s="120"/>
    </row>
    <row r="551" spans="1:11" x14ac:dyDescent="0.5">
      <c r="A551" s="22">
        <v>9</v>
      </c>
      <c r="B551" s="22">
        <v>2</v>
      </c>
      <c r="C551" s="22">
        <v>2013</v>
      </c>
      <c r="D551" s="79" t="str">
        <f t="shared" ref="D551:D614" si="11">IF(ISBLANK(A551),CONCATENATE(B551,"-",C551),CONCATENATE(A551,"-",B551,"-",C551))</f>
        <v>9-2-2013</v>
      </c>
      <c r="E551" s="22" t="s">
        <v>742</v>
      </c>
      <c r="F551" s="22">
        <v>590</v>
      </c>
      <c r="G551" s="22">
        <v>12</v>
      </c>
      <c r="H551" s="22">
        <v>90</v>
      </c>
      <c r="I551" s="22" t="s">
        <v>47</v>
      </c>
      <c r="J551" s="120"/>
    </row>
    <row r="552" spans="1:11" x14ac:dyDescent="0.5">
      <c r="A552" s="22">
        <v>2</v>
      </c>
      <c r="B552" s="22">
        <v>2</v>
      </c>
      <c r="C552" s="22">
        <v>2013</v>
      </c>
      <c r="D552" s="79" t="str">
        <f t="shared" si="11"/>
        <v>2-2-2013</v>
      </c>
      <c r="E552" s="22" t="s">
        <v>743</v>
      </c>
      <c r="F552" s="22">
        <v>300</v>
      </c>
      <c r="G552" s="22">
        <v>14</v>
      </c>
      <c r="H552" s="22">
        <v>50</v>
      </c>
      <c r="I552" s="22" t="s">
        <v>41</v>
      </c>
      <c r="J552" s="120"/>
    </row>
    <row r="553" spans="1:11" x14ac:dyDescent="0.5">
      <c r="A553" s="23">
        <v>1</v>
      </c>
      <c r="B553" s="23">
        <v>2</v>
      </c>
      <c r="C553" s="23">
        <v>2013</v>
      </c>
      <c r="D553" s="80" t="str">
        <f t="shared" si="11"/>
        <v>1-2-2013</v>
      </c>
      <c r="E553" s="23" t="s">
        <v>744</v>
      </c>
      <c r="F553" s="23">
        <v>650</v>
      </c>
      <c r="G553" s="23">
        <v>14</v>
      </c>
      <c r="H553" s="23">
        <v>52</v>
      </c>
      <c r="I553" s="23" t="s">
        <v>47</v>
      </c>
      <c r="J553" s="121"/>
    </row>
    <row r="554" spans="1:11" ht="25.35" x14ac:dyDescent="0.5">
      <c r="A554" s="22">
        <v>25</v>
      </c>
      <c r="B554" s="22">
        <v>1</v>
      </c>
      <c r="C554" s="22">
        <v>2013</v>
      </c>
      <c r="D554" s="79" t="str">
        <f t="shared" si="11"/>
        <v>25-1-2013</v>
      </c>
      <c r="E554" s="22" t="s">
        <v>745</v>
      </c>
      <c r="F554" s="22">
        <v>615</v>
      </c>
      <c r="G554" s="22">
        <v>16</v>
      </c>
      <c r="H554" s="22">
        <v>50</v>
      </c>
      <c r="I554" s="22" t="s">
        <v>47</v>
      </c>
      <c r="J554" s="120"/>
    </row>
    <row r="555" spans="1:11" x14ac:dyDescent="0.5">
      <c r="A555" s="22">
        <v>18</v>
      </c>
      <c r="B555" s="22">
        <v>1</v>
      </c>
      <c r="C555" s="22">
        <v>2013</v>
      </c>
      <c r="D555" s="79" t="str">
        <f t="shared" si="11"/>
        <v>18-1-2013</v>
      </c>
      <c r="E555" s="22" t="s">
        <v>746</v>
      </c>
      <c r="F555" s="22"/>
      <c r="G555" s="22">
        <v>10</v>
      </c>
      <c r="H555" s="22">
        <v>75</v>
      </c>
      <c r="I555" s="22" t="s">
        <v>41</v>
      </c>
      <c r="J555" s="120"/>
      <c r="K555" s="94" t="str">
        <f>D600</f>
        <v>9-3-2012</v>
      </c>
    </row>
    <row r="556" spans="1:11" x14ac:dyDescent="0.5">
      <c r="A556" s="22">
        <v>11</v>
      </c>
      <c r="B556" s="22">
        <v>1</v>
      </c>
      <c r="C556" s="22">
        <v>2013</v>
      </c>
      <c r="D556" s="79" t="str">
        <f t="shared" si="11"/>
        <v>11-1-2013</v>
      </c>
      <c r="E556" s="22" t="s">
        <v>747</v>
      </c>
      <c r="F556" s="22">
        <v>600</v>
      </c>
      <c r="G556" s="22">
        <v>14</v>
      </c>
      <c r="H556" s="22">
        <v>90</v>
      </c>
      <c r="I556" s="22" t="s">
        <v>47</v>
      </c>
      <c r="J556" s="120"/>
    </row>
    <row r="557" spans="1:11" x14ac:dyDescent="0.5">
      <c r="A557" s="22">
        <v>5</v>
      </c>
      <c r="B557" s="22">
        <v>1</v>
      </c>
      <c r="C557" s="22">
        <v>2013</v>
      </c>
      <c r="D557" s="79" t="str">
        <f t="shared" si="11"/>
        <v>5-1-2013</v>
      </c>
      <c r="E557" s="22" t="s">
        <v>748</v>
      </c>
      <c r="F557" s="22">
        <v>500</v>
      </c>
      <c r="G557" s="22">
        <v>16</v>
      </c>
      <c r="H557" s="22">
        <v>80</v>
      </c>
      <c r="I557" s="22" t="s">
        <v>415</v>
      </c>
      <c r="J557" s="120"/>
    </row>
    <row r="558" spans="1:11" x14ac:dyDescent="0.5">
      <c r="A558" s="37">
        <v>4</v>
      </c>
      <c r="B558" s="37">
        <v>1</v>
      </c>
      <c r="C558" s="37">
        <v>2013</v>
      </c>
      <c r="D558" s="81" t="str">
        <f t="shared" si="11"/>
        <v>4-1-2013</v>
      </c>
      <c r="E558" s="37" t="s">
        <v>749</v>
      </c>
      <c r="F558" s="37">
        <v>400</v>
      </c>
      <c r="G558" s="37">
        <v>13</v>
      </c>
      <c r="H558" s="37">
        <v>50</v>
      </c>
      <c r="I558" s="37" t="s">
        <v>41</v>
      </c>
      <c r="J558" s="123"/>
    </row>
    <row r="559" spans="1:11" x14ac:dyDescent="0.5">
      <c r="A559" s="25">
        <v>28</v>
      </c>
      <c r="B559" s="25">
        <v>12</v>
      </c>
      <c r="C559" s="25">
        <v>2012</v>
      </c>
      <c r="D559" s="82" t="str">
        <f t="shared" si="11"/>
        <v>28-12-2012</v>
      </c>
      <c r="E559" s="25" t="s">
        <v>750</v>
      </c>
      <c r="F559" s="25">
        <v>750</v>
      </c>
      <c r="G559" s="25">
        <v>12</v>
      </c>
      <c r="H559" s="25">
        <v>102</v>
      </c>
      <c r="I559" s="25" t="s">
        <v>47</v>
      </c>
      <c r="J559" s="120"/>
    </row>
    <row r="560" spans="1:11" x14ac:dyDescent="0.5">
      <c r="A560" s="25">
        <v>21</v>
      </c>
      <c r="B560" s="25">
        <v>12</v>
      </c>
      <c r="C560" s="25">
        <v>2012</v>
      </c>
      <c r="D560" s="82" t="str">
        <f t="shared" si="11"/>
        <v>21-12-2012</v>
      </c>
      <c r="E560" s="25" t="s">
        <v>751</v>
      </c>
      <c r="F560" s="25">
        <v>300</v>
      </c>
      <c r="G560" s="25">
        <v>10</v>
      </c>
      <c r="H560" s="25">
        <v>50</v>
      </c>
      <c r="I560" s="25" t="s">
        <v>41</v>
      </c>
      <c r="J560" s="120"/>
    </row>
    <row r="561" spans="1:10" x14ac:dyDescent="0.5">
      <c r="A561" s="25">
        <v>14</v>
      </c>
      <c r="B561" s="25">
        <v>12</v>
      </c>
      <c r="C561" s="25">
        <v>2012</v>
      </c>
      <c r="D561" s="82" t="str">
        <f t="shared" si="11"/>
        <v>14-12-2012</v>
      </c>
      <c r="E561" s="25" t="s">
        <v>752</v>
      </c>
      <c r="F561" s="25">
        <v>550</v>
      </c>
      <c r="G561" s="25">
        <v>14.5</v>
      </c>
      <c r="H561" s="25">
        <v>70</v>
      </c>
      <c r="I561" s="25" t="s">
        <v>47</v>
      </c>
      <c r="J561" s="120"/>
    </row>
    <row r="562" spans="1:10" x14ac:dyDescent="0.5">
      <c r="A562" s="25">
        <v>7</v>
      </c>
      <c r="B562" s="25">
        <v>12</v>
      </c>
      <c r="C562" s="25">
        <v>2012</v>
      </c>
      <c r="D562" s="82" t="str">
        <f t="shared" si="11"/>
        <v>7-12-2012</v>
      </c>
      <c r="E562" s="25" t="s">
        <v>753</v>
      </c>
      <c r="F562" s="25">
        <v>300</v>
      </c>
      <c r="G562" s="25">
        <v>10</v>
      </c>
      <c r="H562" s="25">
        <v>80</v>
      </c>
      <c r="I562" s="25" t="s">
        <v>41</v>
      </c>
      <c r="J562" s="120"/>
    </row>
    <row r="563" spans="1:10" x14ac:dyDescent="0.5">
      <c r="A563" s="26">
        <v>1</v>
      </c>
      <c r="B563" s="26">
        <v>12</v>
      </c>
      <c r="C563" s="26">
        <v>2012</v>
      </c>
      <c r="D563" s="83" t="str">
        <f t="shared" si="11"/>
        <v>1-12-2012</v>
      </c>
      <c r="E563" s="26" t="s">
        <v>754</v>
      </c>
      <c r="F563" s="26">
        <v>900</v>
      </c>
      <c r="G563" s="26">
        <v>14</v>
      </c>
      <c r="H563" s="26">
        <v>102</v>
      </c>
      <c r="I563" s="26" t="s">
        <v>415</v>
      </c>
      <c r="J563" s="121"/>
    </row>
    <row r="564" spans="1:10" x14ac:dyDescent="0.5">
      <c r="A564" s="25">
        <v>30</v>
      </c>
      <c r="B564" s="25">
        <v>11</v>
      </c>
      <c r="C564" s="25">
        <v>2012</v>
      </c>
      <c r="D564" s="82" t="str">
        <f t="shared" si="11"/>
        <v>30-11-2012</v>
      </c>
      <c r="E564" s="25" t="s">
        <v>755</v>
      </c>
      <c r="F564" s="25">
        <v>500</v>
      </c>
      <c r="G564" s="25">
        <v>19</v>
      </c>
      <c r="H564" s="25"/>
      <c r="I564" s="25" t="s">
        <v>47</v>
      </c>
      <c r="J564" s="120"/>
    </row>
    <row r="565" spans="1:10" x14ac:dyDescent="0.5">
      <c r="A565" s="25">
        <v>23</v>
      </c>
      <c r="B565" s="25">
        <v>11</v>
      </c>
      <c r="C565" s="25">
        <v>2012</v>
      </c>
      <c r="D565" s="82" t="str">
        <f t="shared" si="11"/>
        <v>23-11-2012</v>
      </c>
      <c r="E565" s="25" t="s">
        <v>756</v>
      </c>
      <c r="F565" s="25">
        <v>900</v>
      </c>
      <c r="G565" s="25">
        <v>16</v>
      </c>
      <c r="H565" s="25">
        <v>92</v>
      </c>
      <c r="I565" s="25" t="s">
        <v>415</v>
      </c>
      <c r="J565" s="120"/>
    </row>
    <row r="566" spans="1:10" x14ac:dyDescent="0.5">
      <c r="A566" s="25">
        <v>16</v>
      </c>
      <c r="B566" s="25">
        <v>11</v>
      </c>
      <c r="C566" s="25">
        <v>2012</v>
      </c>
      <c r="D566" s="82" t="str">
        <f t="shared" si="11"/>
        <v>16-11-2012</v>
      </c>
      <c r="E566" s="25" t="s">
        <v>757</v>
      </c>
      <c r="F566" s="25">
        <v>500</v>
      </c>
      <c r="G566" s="25">
        <v>15</v>
      </c>
      <c r="H566" s="25">
        <v>82</v>
      </c>
      <c r="I566" s="25" t="s">
        <v>47</v>
      </c>
      <c r="J566" s="120"/>
    </row>
    <row r="567" spans="1:10" x14ac:dyDescent="0.5">
      <c r="A567" s="25">
        <v>9</v>
      </c>
      <c r="B567" s="25">
        <v>11</v>
      </c>
      <c r="C567" s="25">
        <v>2012</v>
      </c>
      <c r="D567" s="82" t="str">
        <f t="shared" si="11"/>
        <v>9-11-2012</v>
      </c>
      <c r="E567" s="25" t="s">
        <v>758</v>
      </c>
      <c r="F567" s="25">
        <v>700</v>
      </c>
      <c r="G567" s="25">
        <v>13</v>
      </c>
      <c r="H567" s="25">
        <v>70</v>
      </c>
      <c r="I567" s="25" t="s">
        <v>415</v>
      </c>
      <c r="J567" s="120"/>
    </row>
    <row r="568" spans="1:10" x14ac:dyDescent="0.5">
      <c r="A568" s="25">
        <v>3</v>
      </c>
      <c r="B568" s="25">
        <v>11</v>
      </c>
      <c r="C568" s="25">
        <v>2012</v>
      </c>
      <c r="D568" s="82" t="str">
        <f t="shared" si="11"/>
        <v>3-11-2012</v>
      </c>
      <c r="E568" s="25" t="s">
        <v>759</v>
      </c>
      <c r="F568" s="25">
        <v>544</v>
      </c>
      <c r="G568" s="25">
        <v>10</v>
      </c>
      <c r="H568" s="25"/>
      <c r="I568" s="25" t="s">
        <v>47</v>
      </c>
      <c r="J568" s="120"/>
    </row>
    <row r="569" spans="1:10" x14ac:dyDescent="0.5">
      <c r="A569" s="26">
        <v>2</v>
      </c>
      <c r="B569" s="26">
        <v>11</v>
      </c>
      <c r="C569" s="26">
        <v>2012</v>
      </c>
      <c r="D569" s="83" t="str">
        <f t="shared" si="11"/>
        <v>2-11-2012</v>
      </c>
      <c r="E569" s="26" t="s">
        <v>760</v>
      </c>
      <c r="F569" s="26">
        <v>330</v>
      </c>
      <c r="G569" s="26">
        <v>10.5</v>
      </c>
      <c r="H569" s="26"/>
      <c r="I569" s="26" t="s">
        <v>41</v>
      </c>
      <c r="J569" s="121"/>
    </row>
    <row r="570" spans="1:10" x14ac:dyDescent="0.5">
      <c r="A570" s="25">
        <v>26</v>
      </c>
      <c r="B570" s="25">
        <v>10</v>
      </c>
      <c r="C570" s="25">
        <v>2012</v>
      </c>
      <c r="D570" s="82" t="str">
        <f t="shared" si="11"/>
        <v>26-10-2012</v>
      </c>
      <c r="E570" s="25" t="s">
        <v>761</v>
      </c>
      <c r="F570" s="25">
        <v>900</v>
      </c>
      <c r="G570" s="25"/>
      <c r="H570" s="25">
        <v>110</v>
      </c>
      <c r="I570" s="25" t="s">
        <v>415</v>
      </c>
      <c r="J570" s="120"/>
    </row>
    <row r="571" spans="1:10" x14ac:dyDescent="0.5">
      <c r="A571" s="25">
        <v>19</v>
      </c>
      <c r="B571" s="25">
        <v>10</v>
      </c>
      <c r="C571" s="25">
        <v>2012</v>
      </c>
      <c r="D571" s="82" t="str">
        <f t="shared" si="11"/>
        <v>19-10-2012</v>
      </c>
      <c r="E571" s="25" t="s">
        <v>762</v>
      </c>
      <c r="F571" s="25">
        <v>750</v>
      </c>
      <c r="G571" s="25"/>
      <c r="H571" s="25">
        <v>164</v>
      </c>
      <c r="I571" s="25" t="s">
        <v>415</v>
      </c>
      <c r="J571" s="120"/>
    </row>
    <row r="572" spans="1:10" x14ac:dyDescent="0.5">
      <c r="A572" s="25">
        <v>12</v>
      </c>
      <c r="B572" s="25">
        <v>10</v>
      </c>
      <c r="C572" s="25">
        <v>2012</v>
      </c>
      <c r="D572" s="82" t="str">
        <f t="shared" si="11"/>
        <v>12-10-2012</v>
      </c>
      <c r="E572" s="25" t="s">
        <v>763</v>
      </c>
      <c r="F572" s="25">
        <v>700</v>
      </c>
      <c r="G572" s="25">
        <v>14.5</v>
      </c>
      <c r="H572" s="25"/>
      <c r="I572" s="25" t="s">
        <v>415</v>
      </c>
      <c r="J572" s="120"/>
    </row>
    <row r="573" spans="1:10" x14ac:dyDescent="0.5">
      <c r="A573" s="26">
        <v>5</v>
      </c>
      <c r="B573" s="26">
        <v>10</v>
      </c>
      <c r="C573" s="26">
        <v>2012</v>
      </c>
      <c r="D573" s="83" t="str">
        <f t="shared" si="11"/>
        <v>5-10-2012</v>
      </c>
      <c r="E573" s="26" t="s">
        <v>764</v>
      </c>
      <c r="F573" s="26">
        <v>450</v>
      </c>
      <c r="G573" s="26">
        <v>11</v>
      </c>
      <c r="H573" s="26"/>
      <c r="I573" s="26" t="s">
        <v>47</v>
      </c>
      <c r="J573" s="121"/>
    </row>
    <row r="574" spans="1:10" x14ac:dyDescent="0.5">
      <c r="A574" s="25">
        <v>28</v>
      </c>
      <c r="B574" s="25">
        <v>9</v>
      </c>
      <c r="C574" s="25">
        <v>2012</v>
      </c>
      <c r="D574" s="82" t="str">
        <f t="shared" si="11"/>
        <v>28-9-2012</v>
      </c>
      <c r="E574" s="25" t="s">
        <v>765</v>
      </c>
      <c r="F574" s="25">
        <v>550</v>
      </c>
      <c r="G574" s="25"/>
      <c r="H574" s="25"/>
      <c r="I574" s="25" t="s">
        <v>47</v>
      </c>
      <c r="J574" s="120"/>
    </row>
    <row r="575" spans="1:10" x14ac:dyDescent="0.5">
      <c r="A575" s="25">
        <v>21</v>
      </c>
      <c r="B575" s="25">
        <v>9</v>
      </c>
      <c r="C575" s="25">
        <v>2012</v>
      </c>
      <c r="D575" s="82" t="str">
        <f t="shared" si="11"/>
        <v>21-9-2012</v>
      </c>
      <c r="E575" s="25" t="s">
        <v>766</v>
      </c>
      <c r="F575" s="25">
        <v>570</v>
      </c>
      <c r="G575" s="25"/>
      <c r="H575" s="25"/>
      <c r="I575" s="25" t="s">
        <v>47</v>
      </c>
      <c r="J575" s="120"/>
    </row>
    <row r="576" spans="1:10" x14ac:dyDescent="0.5">
      <c r="A576" s="25">
        <v>14</v>
      </c>
      <c r="B576" s="25">
        <v>9</v>
      </c>
      <c r="C576" s="25">
        <v>2012</v>
      </c>
      <c r="D576" s="82" t="str">
        <f t="shared" si="11"/>
        <v>14-9-2012</v>
      </c>
      <c r="E576" s="25" t="s">
        <v>767</v>
      </c>
      <c r="F576" s="25">
        <v>700</v>
      </c>
      <c r="G576" s="25">
        <v>12</v>
      </c>
      <c r="H576" s="25"/>
      <c r="I576" s="25" t="s">
        <v>415</v>
      </c>
      <c r="J576" s="120"/>
    </row>
    <row r="577" spans="1:11" x14ac:dyDescent="0.5">
      <c r="A577" s="25">
        <v>8</v>
      </c>
      <c r="B577" s="25">
        <v>9</v>
      </c>
      <c r="C577" s="25">
        <v>2012</v>
      </c>
      <c r="D577" s="82" t="str">
        <f t="shared" si="11"/>
        <v>8-9-2012</v>
      </c>
      <c r="E577" s="25" t="s">
        <v>768</v>
      </c>
      <c r="F577" s="25">
        <v>750</v>
      </c>
      <c r="G577" s="25">
        <v>14</v>
      </c>
      <c r="H577" s="25"/>
      <c r="I577" s="25" t="s">
        <v>415</v>
      </c>
      <c r="J577" s="120"/>
    </row>
    <row r="578" spans="1:11" x14ac:dyDescent="0.5">
      <c r="A578" s="26">
        <v>7</v>
      </c>
      <c r="B578" s="26">
        <v>9</v>
      </c>
      <c r="C578" s="26">
        <v>2012</v>
      </c>
      <c r="D578" s="83" t="str">
        <f t="shared" si="11"/>
        <v>7-9-2012</v>
      </c>
      <c r="E578" s="26" t="s">
        <v>769</v>
      </c>
      <c r="F578" s="26">
        <v>200</v>
      </c>
      <c r="G578" s="26"/>
      <c r="H578" s="26"/>
      <c r="I578" s="26" t="s">
        <v>41</v>
      </c>
      <c r="J578" s="121"/>
      <c r="K578" s="94" t="str">
        <f>D616</f>
        <v>9-12-2011</v>
      </c>
    </row>
    <row r="579" spans="1:11" x14ac:dyDescent="0.5">
      <c r="A579" s="25">
        <v>29</v>
      </c>
      <c r="B579" s="25">
        <v>6</v>
      </c>
      <c r="C579" s="25">
        <v>2012</v>
      </c>
      <c r="D579" s="82" t="str">
        <f t="shared" si="11"/>
        <v>29-6-2012</v>
      </c>
      <c r="E579" s="25" t="s">
        <v>766</v>
      </c>
      <c r="F579" s="25">
        <v>570</v>
      </c>
      <c r="G579" s="25"/>
      <c r="H579" s="25"/>
      <c r="I579" s="25" t="s">
        <v>47</v>
      </c>
      <c r="J579" s="120"/>
    </row>
    <row r="580" spans="1:11" x14ac:dyDescent="0.5">
      <c r="A580" s="25">
        <v>22</v>
      </c>
      <c r="B580" s="25">
        <v>6</v>
      </c>
      <c r="C580" s="25">
        <v>2012</v>
      </c>
      <c r="D580" s="82" t="str">
        <f t="shared" si="11"/>
        <v>22-6-2012</v>
      </c>
      <c r="E580" s="25" t="s">
        <v>770</v>
      </c>
      <c r="F580" s="25"/>
      <c r="G580" s="25"/>
      <c r="H580" s="25"/>
      <c r="I580" s="25" t="s">
        <v>47</v>
      </c>
      <c r="J580" s="120"/>
    </row>
    <row r="581" spans="1:11" x14ac:dyDescent="0.5">
      <c r="A581" s="25">
        <v>15</v>
      </c>
      <c r="B581" s="25">
        <v>6</v>
      </c>
      <c r="C581" s="25">
        <v>2012</v>
      </c>
      <c r="D581" s="82" t="str">
        <f t="shared" si="11"/>
        <v>15-6-2012</v>
      </c>
      <c r="E581" s="25" t="s">
        <v>771</v>
      </c>
      <c r="F581" s="25">
        <v>400</v>
      </c>
      <c r="G581" s="25">
        <v>9</v>
      </c>
      <c r="H581" s="25"/>
      <c r="I581" s="25" t="s">
        <v>41</v>
      </c>
      <c r="J581" s="120"/>
    </row>
    <row r="582" spans="1:11" x14ac:dyDescent="0.5">
      <c r="A582" s="25">
        <v>15</v>
      </c>
      <c r="B582" s="25">
        <v>6</v>
      </c>
      <c r="C582" s="25">
        <v>2012</v>
      </c>
      <c r="D582" s="82" t="str">
        <f t="shared" si="11"/>
        <v>15-6-2012</v>
      </c>
      <c r="E582" s="25" t="s">
        <v>772</v>
      </c>
      <c r="F582" s="25"/>
      <c r="G582" s="25"/>
      <c r="H582" s="25"/>
      <c r="I582" s="25" t="s">
        <v>415</v>
      </c>
      <c r="J582" s="120"/>
    </row>
    <row r="583" spans="1:11" x14ac:dyDescent="0.5">
      <c r="A583" s="25">
        <v>14</v>
      </c>
      <c r="B583" s="25">
        <v>6</v>
      </c>
      <c r="C583" s="25">
        <v>2012</v>
      </c>
      <c r="D583" s="82" t="str">
        <f t="shared" si="11"/>
        <v>14-6-2012</v>
      </c>
      <c r="E583" s="25" t="s">
        <v>773</v>
      </c>
      <c r="F583" s="25"/>
      <c r="G583" s="25"/>
      <c r="H583" s="25"/>
      <c r="I583" s="25" t="s">
        <v>47</v>
      </c>
      <c r="J583" s="120"/>
    </row>
    <row r="584" spans="1:11" x14ac:dyDescent="0.5">
      <c r="A584" s="25">
        <v>8</v>
      </c>
      <c r="B584" s="25">
        <v>6</v>
      </c>
      <c r="C584" s="25">
        <v>2012</v>
      </c>
      <c r="D584" s="82" t="str">
        <f t="shared" si="11"/>
        <v>8-6-2012</v>
      </c>
      <c r="E584" s="25" t="s">
        <v>562</v>
      </c>
      <c r="F584" s="25">
        <v>500</v>
      </c>
      <c r="G584" s="25" t="s">
        <v>774</v>
      </c>
      <c r="H584" s="25"/>
      <c r="I584" s="25" t="s">
        <v>47</v>
      </c>
      <c r="J584" s="120"/>
    </row>
    <row r="585" spans="1:11" x14ac:dyDescent="0.5">
      <c r="A585" s="25">
        <v>2</v>
      </c>
      <c r="B585" s="25">
        <v>6</v>
      </c>
      <c r="C585" s="25">
        <v>2012</v>
      </c>
      <c r="D585" s="82" t="str">
        <f t="shared" si="11"/>
        <v>2-6-2012</v>
      </c>
      <c r="E585" s="25" t="s">
        <v>775</v>
      </c>
      <c r="F585" s="25"/>
      <c r="G585" s="25"/>
      <c r="H585" s="25"/>
      <c r="I585" s="25" t="s">
        <v>415</v>
      </c>
      <c r="J585" s="120"/>
    </row>
    <row r="586" spans="1:11" x14ac:dyDescent="0.5">
      <c r="A586" s="26">
        <v>1</v>
      </c>
      <c r="B586" s="26">
        <v>6</v>
      </c>
      <c r="C586" s="26">
        <v>2012</v>
      </c>
      <c r="D586" s="83" t="str">
        <f t="shared" si="11"/>
        <v>1-6-2012</v>
      </c>
      <c r="E586" s="26" t="s">
        <v>776</v>
      </c>
      <c r="F586" s="26">
        <v>570</v>
      </c>
      <c r="G586" s="26">
        <v>13</v>
      </c>
      <c r="H586" s="26"/>
      <c r="I586" s="26" t="s">
        <v>47</v>
      </c>
      <c r="J586" s="121"/>
    </row>
    <row r="587" spans="1:11" x14ac:dyDescent="0.5">
      <c r="A587" s="25">
        <v>25</v>
      </c>
      <c r="B587" s="25">
        <v>5</v>
      </c>
      <c r="C587" s="25">
        <v>2012</v>
      </c>
      <c r="D587" s="82" t="str">
        <f t="shared" si="11"/>
        <v>25-5-2012</v>
      </c>
      <c r="E587" s="25" t="s">
        <v>777</v>
      </c>
      <c r="F587" s="25">
        <v>750</v>
      </c>
      <c r="G587" s="25">
        <v>15</v>
      </c>
      <c r="H587" s="25"/>
      <c r="I587" s="25" t="s">
        <v>415</v>
      </c>
      <c r="J587" s="120"/>
    </row>
    <row r="588" spans="1:11" x14ac:dyDescent="0.5">
      <c r="A588" s="25">
        <v>18</v>
      </c>
      <c r="B588" s="25">
        <v>5</v>
      </c>
      <c r="C588" s="25">
        <v>2012</v>
      </c>
      <c r="D588" s="82" t="str">
        <f t="shared" si="11"/>
        <v>18-5-2012</v>
      </c>
      <c r="E588" s="25" t="s">
        <v>778</v>
      </c>
      <c r="F588" s="25">
        <v>500</v>
      </c>
      <c r="G588" s="25">
        <v>13</v>
      </c>
      <c r="H588" s="25"/>
      <c r="I588" s="25" t="s">
        <v>47</v>
      </c>
      <c r="J588" s="120"/>
    </row>
    <row r="589" spans="1:11" x14ac:dyDescent="0.5">
      <c r="A589" s="25">
        <v>11</v>
      </c>
      <c r="B589" s="25">
        <v>5</v>
      </c>
      <c r="C589" s="25">
        <v>2012</v>
      </c>
      <c r="D589" s="82" t="str">
        <f t="shared" si="11"/>
        <v>11-5-2012</v>
      </c>
      <c r="E589" s="25" t="s">
        <v>779</v>
      </c>
      <c r="F589" s="25">
        <v>170</v>
      </c>
      <c r="G589" s="25">
        <v>18</v>
      </c>
      <c r="H589" s="25"/>
      <c r="I589" s="25" t="s">
        <v>41</v>
      </c>
      <c r="J589" s="120"/>
    </row>
    <row r="590" spans="1:11" x14ac:dyDescent="0.5">
      <c r="A590" s="25">
        <v>5</v>
      </c>
      <c r="B590" s="25">
        <v>5</v>
      </c>
      <c r="C590" s="25">
        <v>2012</v>
      </c>
      <c r="D590" s="82" t="str">
        <f t="shared" si="11"/>
        <v>5-5-2012</v>
      </c>
      <c r="E590" s="25" t="s">
        <v>776</v>
      </c>
      <c r="F590" s="25">
        <v>570</v>
      </c>
      <c r="G590" s="25">
        <v>13</v>
      </c>
      <c r="H590" s="25"/>
      <c r="I590" s="25" t="s">
        <v>47</v>
      </c>
      <c r="J590" s="120"/>
    </row>
    <row r="591" spans="1:11" x14ac:dyDescent="0.5">
      <c r="A591" s="26">
        <v>4</v>
      </c>
      <c r="B591" s="26">
        <v>5</v>
      </c>
      <c r="C591" s="26">
        <v>2012</v>
      </c>
      <c r="D591" s="83" t="str">
        <f t="shared" si="11"/>
        <v>4-5-2012</v>
      </c>
      <c r="E591" s="26" t="s">
        <v>780</v>
      </c>
      <c r="F591" s="26">
        <v>500</v>
      </c>
      <c r="G591" s="26">
        <v>13</v>
      </c>
      <c r="H591" s="26"/>
      <c r="I591" s="26" t="s">
        <v>47</v>
      </c>
      <c r="J591" s="121"/>
    </row>
    <row r="592" spans="1:11" x14ac:dyDescent="0.5">
      <c r="A592" s="25">
        <v>27</v>
      </c>
      <c r="B592" s="25">
        <v>4</v>
      </c>
      <c r="C592" s="25">
        <v>2012</v>
      </c>
      <c r="D592" s="82" t="str">
        <f t="shared" si="11"/>
        <v>27-4-2012</v>
      </c>
      <c r="E592" s="25" t="s">
        <v>781</v>
      </c>
      <c r="F592" s="25">
        <v>780</v>
      </c>
      <c r="G592" s="25"/>
      <c r="H592" s="25"/>
      <c r="I592" s="25" t="s">
        <v>415</v>
      </c>
      <c r="J592" s="120"/>
    </row>
    <row r="593" spans="1:11" x14ac:dyDescent="0.5">
      <c r="A593" s="25">
        <v>20</v>
      </c>
      <c r="B593" s="25">
        <v>4</v>
      </c>
      <c r="C593" s="25">
        <v>2012</v>
      </c>
      <c r="D593" s="82" t="str">
        <f t="shared" si="11"/>
        <v>20-4-2012</v>
      </c>
      <c r="E593" s="25" t="s">
        <v>782</v>
      </c>
      <c r="F593" s="25">
        <v>690</v>
      </c>
      <c r="G593" s="25">
        <v>11</v>
      </c>
      <c r="H593" s="25"/>
      <c r="I593" s="25" t="s">
        <v>47</v>
      </c>
      <c r="J593" s="120"/>
    </row>
    <row r="594" spans="1:11" x14ac:dyDescent="0.5">
      <c r="A594" s="25">
        <v>14</v>
      </c>
      <c r="B594" s="25">
        <v>4</v>
      </c>
      <c r="C594" s="25">
        <v>2012</v>
      </c>
      <c r="D594" s="82" t="str">
        <f t="shared" si="11"/>
        <v>14-4-2012</v>
      </c>
      <c r="E594" s="25" t="s">
        <v>783</v>
      </c>
      <c r="F594" s="25">
        <v>950</v>
      </c>
      <c r="G594" s="25">
        <v>16</v>
      </c>
      <c r="H594" s="25"/>
      <c r="I594" s="25" t="s">
        <v>415</v>
      </c>
      <c r="J594" s="120"/>
    </row>
    <row r="595" spans="1:11" x14ac:dyDescent="0.5">
      <c r="A595" s="25">
        <v>13</v>
      </c>
      <c r="B595" s="25">
        <v>4</v>
      </c>
      <c r="C595" s="25">
        <v>2012</v>
      </c>
      <c r="D595" s="82" t="str">
        <f t="shared" si="11"/>
        <v>13-4-2012</v>
      </c>
      <c r="E595" s="25" t="s">
        <v>784</v>
      </c>
      <c r="F595" s="25">
        <v>615</v>
      </c>
      <c r="G595" s="25">
        <v>14.5</v>
      </c>
      <c r="H595" s="25"/>
      <c r="I595" s="25" t="s">
        <v>47</v>
      </c>
      <c r="J595" s="120"/>
    </row>
    <row r="596" spans="1:11" x14ac:dyDescent="0.5">
      <c r="A596" s="26">
        <v>6</v>
      </c>
      <c r="B596" s="26">
        <v>4</v>
      </c>
      <c r="C596" s="26">
        <v>2012</v>
      </c>
      <c r="D596" s="83" t="str">
        <f t="shared" si="11"/>
        <v>6-4-2012</v>
      </c>
      <c r="E596" s="26" t="s">
        <v>785</v>
      </c>
      <c r="F596" s="26">
        <v>300</v>
      </c>
      <c r="G596" s="26">
        <v>12</v>
      </c>
      <c r="H596" s="26"/>
      <c r="I596" s="26" t="s">
        <v>41</v>
      </c>
      <c r="J596" s="121"/>
    </row>
    <row r="597" spans="1:11" x14ac:dyDescent="0.5">
      <c r="A597" s="25">
        <v>30</v>
      </c>
      <c r="B597" s="25">
        <v>3</v>
      </c>
      <c r="C597" s="25">
        <v>2012</v>
      </c>
      <c r="D597" s="82" t="str">
        <f t="shared" si="11"/>
        <v>30-3-2012</v>
      </c>
      <c r="E597" s="25" t="s">
        <v>786</v>
      </c>
      <c r="F597" s="25">
        <v>850</v>
      </c>
      <c r="G597" s="25">
        <v>13</v>
      </c>
      <c r="H597" s="25"/>
      <c r="I597" s="25" t="s">
        <v>415</v>
      </c>
      <c r="J597" s="120"/>
    </row>
    <row r="598" spans="1:11" x14ac:dyDescent="0.5">
      <c r="A598" s="25">
        <v>23</v>
      </c>
      <c r="B598" s="25">
        <v>3</v>
      </c>
      <c r="C598" s="25">
        <v>2012</v>
      </c>
      <c r="D598" s="82" t="str">
        <f t="shared" si="11"/>
        <v>23-3-2012</v>
      </c>
      <c r="E598" s="25" t="s">
        <v>787</v>
      </c>
      <c r="F598" s="25">
        <v>680</v>
      </c>
      <c r="G598" s="25">
        <v>13</v>
      </c>
      <c r="H598" s="25"/>
      <c r="I598" s="25" t="s">
        <v>415</v>
      </c>
      <c r="J598" s="120"/>
    </row>
    <row r="599" spans="1:11" x14ac:dyDescent="0.5">
      <c r="A599" s="25">
        <v>16</v>
      </c>
      <c r="B599" s="25">
        <v>3</v>
      </c>
      <c r="C599" s="25">
        <v>2012</v>
      </c>
      <c r="D599" s="82" t="str">
        <f t="shared" si="11"/>
        <v>16-3-2012</v>
      </c>
      <c r="E599" s="25" t="s">
        <v>788</v>
      </c>
      <c r="F599" s="25">
        <v>540</v>
      </c>
      <c r="G599" s="25">
        <v>18</v>
      </c>
      <c r="H599" s="25"/>
      <c r="I599" s="25" t="s">
        <v>47</v>
      </c>
      <c r="J599" s="120"/>
    </row>
    <row r="600" spans="1:11" x14ac:dyDescent="0.5">
      <c r="A600" s="25">
        <v>9</v>
      </c>
      <c r="B600" s="25">
        <v>3</v>
      </c>
      <c r="C600" s="25">
        <v>2012</v>
      </c>
      <c r="D600" s="82" t="str">
        <f t="shared" si="11"/>
        <v>9-3-2012</v>
      </c>
      <c r="E600" s="25" t="s">
        <v>789</v>
      </c>
      <c r="F600" s="25">
        <v>150</v>
      </c>
      <c r="G600" s="25">
        <v>12</v>
      </c>
      <c r="H600" s="25"/>
      <c r="I600" s="25" t="s">
        <v>41</v>
      </c>
      <c r="J600" s="120"/>
      <c r="K600" s="94" t="str">
        <f>D729</f>
        <v>2-5-2008</v>
      </c>
    </row>
    <row r="601" spans="1:11" x14ac:dyDescent="0.5">
      <c r="A601" s="25">
        <v>3</v>
      </c>
      <c r="B601" s="25">
        <v>3</v>
      </c>
      <c r="C601" s="25">
        <v>2012</v>
      </c>
      <c r="D601" s="82" t="str">
        <f t="shared" si="11"/>
        <v>3-3-2012</v>
      </c>
      <c r="E601" s="25" t="s">
        <v>790</v>
      </c>
      <c r="F601" s="25">
        <v>350</v>
      </c>
      <c r="G601" s="25">
        <v>11</v>
      </c>
      <c r="H601" s="25"/>
      <c r="I601" s="25" t="s">
        <v>47</v>
      </c>
      <c r="J601" s="120"/>
    </row>
    <row r="602" spans="1:11" x14ac:dyDescent="0.5">
      <c r="A602" s="25">
        <v>3</v>
      </c>
      <c r="B602" s="25">
        <v>3</v>
      </c>
      <c r="C602" s="25">
        <v>2012</v>
      </c>
      <c r="D602" s="82" t="str">
        <f t="shared" si="11"/>
        <v>3-3-2012</v>
      </c>
      <c r="E602" s="25" t="s">
        <v>791</v>
      </c>
      <c r="F602" s="25">
        <v>520</v>
      </c>
      <c r="G602" s="25">
        <v>14</v>
      </c>
      <c r="H602" s="25"/>
      <c r="I602" s="25" t="s">
        <v>47</v>
      </c>
      <c r="J602" s="120"/>
    </row>
    <row r="603" spans="1:11" x14ac:dyDescent="0.5">
      <c r="A603" s="26">
        <v>2</v>
      </c>
      <c r="B603" s="26">
        <v>3</v>
      </c>
      <c r="C603" s="26">
        <v>2012</v>
      </c>
      <c r="D603" s="83" t="str">
        <f t="shared" si="11"/>
        <v>2-3-2012</v>
      </c>
      <c r="E603" s="26" t="s">
        <v>792</v>
      </c>
      <c r="F603" s="26">
        <v>550</v>
      </c>
      <c r="G603" s="26">
        <v>14</v>
      </c>
      <c r="H603" s="26"/>
      <c r="I603" s="26" t="s">
        <v>47</v>
      </c>
      <c r="J603" s="121"/>
    </row>
    <row r="604" spans="1:11" x14ac:dyDescent="0.5">
      <c r="A604" s="25">
        <v>24</v>
      </c>
      <c r="B604" s="25">
        <v>2</v>
      </c>
      <c r="C604" s="25">
        <v>2012</v>
      </c>
      <c r="D604" s="82" t="str">
        <f t="shared" si="11"/>
        <v>24-2-2012</v>
      </c>
      <c r="E604" s="25" t="s">
        <v>793</v>
      </c>
      <c r="F604" s="25">
        <v>400</v>
      </c>
      <c r="G604" s="25">
        <v>14</v>
      </c>
      <c r="H604" s="25"/>
      <c r="I604" s="25" t="s">
        <v>41</v>
      </c>
      <c r="J604" s="120"/>
    </row>
    <row r="605" spans="1:11" x14ac:dyDescent="0.5">
      <c r="A605" s="25">
        <v>17</v>
      </c>
      <c r="B605" s="25">
        <v>2</v>
      </c>
      <c r="C605" s="25">
        <v>2012</v>
      </c>
      <c r="D605" s="82" t="str">
        <f t="shared" si="11"/>
        <v>17-2-2012</v>
      </c>
      <c r="E605" s="25" t="s">
        <v>794</v>
      </c>
      <c r="F605" s="25"/>
      <c r="G605" s="25"/>
      <c r="H605" s="25"/>
      <c r="I605" s="25"/>
      <c r="J605" s="120"/>
    </row>
    <row r="606" spans="1:11" x14ac:dyDescent="0.5">
      <c r="A606" s="25">
        <v>10</v>
      </c>
      <c r="B606" s="25">
        <v>2</v>
      </c>
      <c r="C606" s="25">
        <v>2012</v>
      </c>
      <c r="D606" s="82" t="str">
        <f t="shared" si="11"/>
        <v>10-2-2012</v>
      </c>
      <c r="E606" s="25" t="s">
        <v>795</v>
      </c>
      <c r="F606" s="25">
        <v>600</v>
      </c>
      <c r="G606" s="25">
        <v>18</v>
      </c>
      <c r="H606" s="25"/>
      <c r="I606" s="25" t="s">
        <v>47</v>
      </c>
      <c r="J606" s="120"/>
    </row>
    <row r="607" spans="1:11" x14ac:dyDescent="0.5">
      <c r="A607" s="26">
        <v>3</v>
      </c>
      <c r="B607" s="26">
        <v>2</v>
      </c>
      <c r="C607" s="26">
        <v>2012</v>
      </c>
      <c r="D607" s="83" t="str">
        <f t="shared" si="11"/>
        <v>3-2-2012</v>
      </c>
      <c r="E607" s="26" t="s">
        <v>796</v>
      </c>
      <c r="F607" s="26">
        <v>100</v>
      </c>
      <c r="G607" s="26">
        <v>15</v>
      </c>
      <c r="H607" s="26"/>
      <c r="I607" s="26" t="s">
        <v>41</v>
      </c>
      <c r="J607" s="121"/>
    </row>
    <row r="608" spans="1:11" x14ac:dyDescent="0.5">
      <c r="A608" s="25">
        <v>27</v>
      </c>
      <c r="B608" s="25">
        <v>1</v>
      </c>
      <c r="C608" s="25">
        <v>2012</v>
      </c>
      <c r="D608" s="82" t="str">
        <f t="shared" si="11"/>
        <v>27-1-2012</v>
      </c>
      <c r="E608" s="25" t="s">
        <v>797</v>
      </c>
      <c r="F608" s="25"/>
      <c r="G608" s="25"/>
      <c r="H608" s="25"/>
      <c r="I608" s="25"/>
      <c r="J608" s="120"/>
    </row>
    <row r="609" spans="1:11" x14ac:dyDescent="0.5">
      <c r="A609" s="25">
        <v>20</v>
      </c>
      <c r="B609" s="25">
        <v>1</v>
      </c>
      <c r="C609" s="25">
        <v>2012</v>
      </c>
      <c r="D609" s="82" t="str">
        <f t="shared" si="11"/>
        <v>20-1-2012</v>
      </c>
      <c r="E609" s="25" t="s">
        <v>798</v>
      </c>
      <c r="F609" s="25">
        <v>766</v>
      </c>
      <c r="G609" s="25">
        <v>10</v>
      </c>
      <c r="H609" s="25"/>
      <c r="I609" s="25" t="s">
        <v>415</v>
      </c>
      <c r="J609" s="120"/>
    </row>
    <row r="610" spans="1:11" x14ac:dyDescent="0.5">
      <c r="A610" s="25">
        <v>13</v>
      </c>
      <c r="B610" s="25">
        <v>1</v>
      </c>
      <c r="C610" s="25">
        <v>2012</v>
      </c>
      <c r="D610" s="82" t="str">
        <f t="shared" si="11"/>
        <v>13-1-2012</v>
      </c>
      <c r="E610" s="25" t="s">
        <v>799</v>
      </c>
      <c r="F610" s="25"/>
      <c r="G610" s="25"/>
      <c r="H610" s="25"/>
      <c r="I610" s="25" t="s">
        <v>47</v>
      </c>
      <c r="J610" s="120"/>
    </row>
    <row r="611" spans="1:11" x14ac:dyDescent="0.5">
      <c r="A611" s="25">
        <v>7</v>
      </c>
      <c r="B611" s="25">
        <v>1</v>
      </c>
      <c r="C611" s="25">
        <v>2012</v>
      </c>
      <c r="D611" s="82" t="str">
        <f t="shared" si="11"/>
        <v>7-1-2012</v>
      </c>
      <c r="E611" s="25" t="s">
        <v>800</v>
      </c>
      <c r="F611" s="25">
        <v>150</v>
      </c>
      <c r="G611" s="25">
        <v>18</v>
      </c>
      <c r="H611" s="25"/>
      <c r="I611" s="25" t="s">
        <v>41</v>
      </c>
      <c r="J611" s="120"/>
    </row>
    <row r="612" spans="1:11" x14ac:dyDescent="0.5">
      <c r="A612" s="38">
        <v>6</v>
      </c>
      <c r="B612" s="38">
        <v>1</v>
      </c>
      <c r="C612" s="38">
        <v>2012</v>
      </c>
      <c r="D612" s="84" t="str">
        <f t="shared" si="11"/>
        <v>6-1-2012</v>
      </c>
      <c r="E612" s="38" t="s">
        <v>801</v>
      </c>
      <c r="F612" s="38"/>
      <c r="G612" s="38"/>
      <c r="H612" s="38"/>
      <c r="I612" s="38" t="s">
        <v>41</v>
      </c>
      <c r="J612" s="123"/>
    </row>
    <row r="613" spans="1:11" x14ac:dyDescent="0.5">
      <c r="A613" s="27">
        <v>30</v>
      </c>
      <c r="B613" s="27">
        <v>12</v>
      </c>
      <c r="C613" s="27">
        <v>2011</v>
      </c>
      <c r="D613" s="85" t="str">
        <f t="shared" si="11"/>
        <v>30-12-2011</v>
      </c>
      <c r="E613" s="27" t="s">
        <v>802</v>
      </c>
      <c r="F613" s="27">
        <v>500</v>
      </c>
      <c r="G613" s="27">
        <v>16</v>
      </c>
      <c r="H613" s="27" t="s">
        <v>803</v>
      </c>
      <c r="I613" s="27" t="s">
        <v>47</v>
      </c>
      <c r="J613" s="120"/>
    </row>
    <row r="614" spans="1:11" x14ac:dyDescent="0.5">
      <c r="A614" s="27">
        <v>23</v>
      </c>
      <c r="B614" s="27">
        <v>12</v>
      </c>
      <c r="C614" s="27">
        <v>2011</v>
      </c>
      <c r="D614" s="85" t="str">
        <f t="shared" si="11"/>
        <v>23-12-2011</v>
      </c>
      <c r="E614" s="27" t="s">
        <v>804</v>
      </c>
      <c r="F614" s="27">
        <v>330</v>
      </c>
      <c r="G614" s="27">
        <v>19.399999999999999</v>
      </c>
      <c r="H614" s="27" t="s">
        <v>805</v>
      </c>
      <c r="I614" s="27"/>
      <c r="J614" s="120"/>
    </row>
    <row r="615" spans="1:11" x14ac:dyDescent="0.5">
      <c r="A615" s="27">
        <v>16</v>
      </c>
      <c r="B615" s="27">
        <v>12</v>
      </c>
      <c r="C615" s="27">
        <v>2011</v>
      </c>
      <c r="D615" s="85" t="str">
        <f t="shared" ref="D615:D678" si="12">IF(ISBLANK(A615),CONCATENATE(B615,"-",C615),CONCATENATE(A615,"-",B615,"-",C615))</f>
        <v>16-12-2011</v>
      </c>
      <c r="E615" s="27" t="s">
        <v>806</v>
      </c>
      <c r="F615" s="27">
        <v>740</v>
      </c>
      <c r="G615" s="27"/>
      <c r="H615" s="27"/>
      <c r="I615" s="27" t="s">
        <v>415</v>
      </c>
      <c r="J615" s="120"/>
    </row>
    <row r="616" spans="1:11" x14ac:dyDescent="0.5">
      <c r="A616" s="27">
        <v>9</v>
      </c>
      <c r="B616" s="27">
        <v>12</v>
      </c>
      <c r="C616" s="27">
        <v>2011</v>
      </c>
      <c r="D616" s="85" t="str">
        <f t="shared" si="12"/>
        <v>9-12-2011</v>
      </c>
      <c r="E616" s="27" t="s">
        <v>769</v>
      </c>
      <c r="F616" s="27">
        <v>200</v>
      </c>
      <c r="G616" s="27"/>
      <c r="H616" s="27" t="s">
        <v>807</v>
      </c>
      <c r="I616" s="27"/>
      <c r="J616" s="120"/>
      <c r="K616" s="94" t="str">
        <f>D703</f>
        <v>19-12-2008</v>
      </c>
    </row>
    <row r="617" spans="1:11" x14ac:dyDescent="0.5">
      <c r="A617" s="27">
        <v>3</v>
      </c>
      <c r="B617" s="27">
        <v>12</v>
      </c>
      <c r="C617" s="27">
        <v>2011</v>
      </c>
      <c r="D617" s="85" t="str">
        <f t="shared" si="12"/>
        <v>3-12-2011</v>
      </c>
      <c r="E617" s="27" t="s">
        <v>808</v>
      </c>
      <c r="F617" s="27">
        <v>770</v>
      </c>
      <c r="G617" s="27"/>
      <c r="H617" s="27" t="s">
        <v>809</v>
      </c>
      <c r="I617" s="27" t="s">
        <v>415</v>
      </c>
      <c r="J617" s="120"/>
    </row>
    <row r="618" spans="1:11" x14ac:dyDescent="0.5">
      <c r="A618" s="28">
        <v>3</v>
      </c>
      <c r="B618" s="28">
        <v>12</v>
      </c>
      <c r="C618" s="28">
        <v>2011</v>
      </c>
      <c r="D618" s="86" t="str">
        <f t="shared" si="12"/>
        <v>3-12-2011</v>
      </c>
      <c r="E618" s="28" t="s">
        <v>810</v>
      </c>
      <c r="F618" s="28">
        <v>470</v>
      </c>
      <c r="G618" s="28"/>
      <c r="H618" s="28"/>
      <c r="I618" s="28" t="s">
        <v>47</v>
      </c>
      <c r="J618" s="121"/>
    </row>
    <row r="619" spans="1:11" x14ac:dyDescent="0.5">
      <c r="A619" s="27">
        <v>25</v>
      </c>
      <c r="B619" s="27">
        <v>11</v>
      </c>
      <c r="C619" s="27">
        <v>2011</v>
      </c>
      <c r="D619" s="85" t="str">
        <f t="shared" si="12"/>
        <v>25-11-2011</v>
      </c>
      <c r="E619" s="27" t="s">
        <v>811</v>
      </c>
      <c r="F619" s="27">
        <v>700</v>
      </c>
      <c r="G619" s="27"/>
      <c r="H619" s="27" t="s">
        <v>812</v>
      </c>
      <c r="I619" s="27"/>
      <c r="J619" s="120"/>
    </row>
    <row r="620" spans="1:11" ht="25.35" x14ac:dyDescent="0.5">
      <c r="A620" s="27">
        <v>18</v>
      </c>
      <c r="B620" s="27">
        <v>11</v>
      </c>
      <c r="C620" s="27">
        <v>2011</v>
      </c>
      <c r="D620" s="85" t="str">
        <f t="shared" si="12"/>
        <v>18-11-2011</v>
      </c>
      <c r="E620" s="27" t="s">
        <v>813</v>
      </c>
      <c r="F620" s="27">
        <v>550</v>
      </c>
      <c r="G620" s="27"/>
      <c r="H620" s="27" t="s">
        <v>814</v>
      </c>
      <c r="I620" s="27"/>
      <c r="J620" s="120"/>
    </row>
    <row r="621" spans="1:11" x14ac:dyDescent="0.5">
      <c r="A621" s="27">
        <v>11</v>
      </c>
      <c r="B621" s="27">
        <v>11</v>
      </c>
      <c r="C621" s="27">
        <v>2011</v>
      </c>
      <c r="D621" s="85" t="str">
        <f t="shared" si="12"/>
        <v>11-11-2011</v>
      </c>
      <c r="E621" s="27" t="s">
        <v>815</v>
      </c>
      <c r="F621" s="27">
        <v>650</v>
      </c>
      <c r="G621" s="27"/>
      <c r="H621" s="27" t="s">
        <v>816</v>
      </c>
      <c r="I621" s="27"/>
      <c r="J621" s="120"/>
    </row>
    <row r="622" spans="1:11" ht="25.35" x14ac:dyDescent="0.5">
      <c r="A622" s="27">
        <v>5</v>
      </c>
      <c r="B622" s="27">
        <v>11</v>
      </c>
      <c r="C622" s="27">
        <v>2011</v>
      </c>
      <c r="D622" s="85" t="str">
        <f t="shared" si="12"/>
        <v>5-11-2011</v>
      </c>
      <c r="E622" s="27" t="s">
        <v>817</v>
      </c>
      <c r="F622" s="27">
        <v>900</v>
      </c>
      <c r="G622" s="27"/>
      <c r="H622" s="27" t="s">
        <v>818</v>
      </c>
      <c r="I622" s="27" t="s">
        <v>415</v>
      </c>
      <c r="J622" s="120"/>
    </row>
    <row r="623" spans="1:11" x14ac:dyDescent="0.5">
      <c r="A623" s="28">
        <v>5</v>
      </c>
      <c r="B623" s="28">
        <v>11</v>
      </c>
      <c r="C623" s="28">
        <v>2011</v>
      </c>
      <c r="D623" s="86" t="str">
        <f t="shared" si="12"/>
        <v>5-11-2011</v>
      </c>
      <c r="E623" s="28" t="s">
        <v>819</v>
      </c>
      <c r="F623" s="28">
        <v>550</v>
      </c>
      <c r="G623" s="28"/>
      <c r="H623" s="28" t="s">
        <v>820</v>
      </c>
      <c r="I623" s="28" t="s">
        <v>47</v>
      </c>
      <c r="J623" s="121"/>
    </row>
    <row r="624" spans="1:11" ht="25.35" x14ac:dyDescent="0.5">
      <c r="A624" s="27">
        <v>28</v>
      </c>
      <c r="B624" s="27">
        <v>10</v>
      </c>
      <c r="C624" s="27">
        <v>2011</v>
      </c>
      <c r="D624" s="85" t="str">
        <f t="shared" si="12"/>
        <v>28-10-2011</v>
      </c>
      <c r="E624" s="27" t="s">
        <v>821</v>
      </c>
      <c r="F624" s="27">
        <v>780</v>
      </c>
      <c r="G624" s="27"/>
      <c r="H624" s="27" t="s">
        <v>822</v>
      </c>
      <c r="I624" s="27"/>
      <c r="J624" s="120"/>
    </row>
    <row r="625" spans="1:10" x14ac:dyDescent="0.5">
      <c r="A625" s="27">
        <v>21</v>
      </c>
      <c r="B625" s="27">
        <v>10</v>
      </c>
      <c r="C625" s="27">
        <v>2011</v>
      </c>
      <c r="D625" s="85" t="str">
        <f t="shared" si="12"/>
        <v>21-10-2011</v>
      </c>
      <c r="E625" s="27" t="s">
        <v>764</v>
      </c>
      <c r="F625" s="27">
        <v>502</v>
      </c>
      <c r="G625" s="27"/>
      <c r="H625" s="27"/>
      <c r="I625" s="27"/>
      <c r="J625" s="120"/>
    </row>
    <row r="626" spans="1:10" ht="25.35" x14ac:dyDescent="0.5">
      <c r="A626" s="27">
        <v>14</v>
      </c>
      <c r="B626" s="27">
        <v>10</v>
      </c>
      <c r="C626" s="27">
        <v>2011</v>
      </c>
      <c r="D626" s="85" t="str">
        <f t="shared" si="12"/>
        <v>14-10-2011</v>
      </c>
      <c r="E626" s="27" t="s">
        <v>823</v>
      </c>
      <c r="F626" s="27">
        <v>660</v>
      </c>
      <c r="G626" s="27"/>
      <c r="H626" s="27" t="s">
        <v>824</v>
      </c>
      <c r="I626" s="27"/>
      <c r="J626" s="120"/>
    </row>
    <row r="627" spans="1:10" ht="25.35" x14ac:dyDescent="0.5">
      <c r="A627" s="28">
        <v>7</v>
      </c>
      <c r="B627" s="28">
        <v>10</v>
      </c>
      <c r="C627" s="28">
        <v>2011</v>
      </c>
      <c r="D627" s="86" t="str">
        <f t="shared" si="12"/>
        <v>7-10-2011</v>
      </c>
      <c r="E627" s="28" t="s">
        <v>825</v>
      </c>
      <c r="F627" s="28">
        <v>630</v>
      </c>
      <c r="G627" s="28"/>
      <c r="H627" s="28" t="s">
        <v>826</v>
      </c>
      <c r="I627" s="28"/>
      <c r="J627" s="121"/>
    </row>
    <row r="628" spans="1:10" x14ac:dyDescent="0.5">
      <c r="A628" s="27">
        <v>30</v>
      </c>
      <c r="B628" s="27">
        <v>9</v>
      </c>
      <c r="C628" s="27">
        <v>2011</v>
      </c>
      <c r="D628" s="85" t="str">
        <f t="shared" si="12"/>
        <v>30-9-2011</v>
      </c>
      <c r="E628" s="27" t="s">
        <v>827</v>
      </c>
      <c r="F628" s="27">
        <v>450</v>
      </c>
      <c r="G628" s="27"/>
      <c r="H628" s="27"/>
      <c r="I628" s="27"/>
      <c r="J628" s="120"/>
    </row>
    <row r="629" spans="1:10" x14ac:dyDescent="0.5">
      <c r="A629" s="27">
        <v>23</v>
      </c>
      <c r="B629" s="27">
        <v>9</v>
      </c>
      <c r="C629" s="27">
        <v>2011</v>
      </c>
      <c r="D629" s="85" t="str">
        <f t="shared" si="12"/>
        <v>23-9-2011</v>
      </c>
      <c r="E629" s="27" t="s">
        <v>828</v>
      </c>
      <c r="F629" s="27">
        <v>450</v>
      </c>
      <c r="G629" s="27"/>
      <c r="H629" s="27"/>
      <c r="I629" s="27"/>
      <c r="J629" s="120"/>
    </row>
    <row r="630" spans="1:10" x14ac:dyDescent="0.5">
      <c r="A630" s="27">
        <v>16</v>
      </c>
      <c r="B630" s="27">
        <v>9</v>
      </c>
      <c r="C630" s="27">
        <v>2011</v>
      </c>
      <c r="D630" s="85" t="str">
        <f t="shared" si="12"/>
        <v>16-9-2011</v>
      </c>
      <c r="E630" s="27" t="s">
        <v>625</v>
      </c>
      <c r="F630" s="27">
        <v>550</v>
      </c>
      <c r="G630" s="27"/>
      <c r="H630" s="27" t="s">
        <v>829</v>
      </c>
      <c r="I630" s="27" t="s">
        <v>47</v>
      </c>
      <c r="J630" s="120"/>
    </row>
    <row r="631" spans="1:10" x14ac:dyDescent="0.5">
      <c r="A631" s="27">
        <v>9</v>
      </c>
      <c r="B631" s="27">
        <v>9</v>
      </c>
      <c r="C631" s="27">
        <v>2011</v>
      </c>
      <c r="D631" s="85" t="str">
        <f t="shared" si="12"/>
        <v>9-9-2011</v>
      </c>
      <c r="E631" s="27" t="s">
        <v>830</v>
      </c>
      <c r="F631" s="27">
        <v>510</v>
      </c>
      <c r="G631" s="27"/>
      <c r="H631" s="27" t="s">
        <v>831</v>
      </c>
      <c r="I631" s="27"/>
      <c r="J631" s="120"/>
    </row>
    <row r="632" spans="1:10" x14ac:dyDescent="0.5">
      <c r="A632" s="28">
        <v>3</v>
      </c>
      <c r="B632" s="28">
        <v>9</v>
      </c>
      <c r="C632" s="28">
        <v>2011</v>
      </c>
      <c r="D632" s="86" t="str">
        <f t="shared" si="12"/>
        <v>3-9-2011</v>
      </c>
      <c r="E632" s="28" t="s">
        <v>832</v>
      </c>
      <c r="F632" s="28">
        <v>300</v>
      </c>
      <c r="G632" s="28"/>
      <c r="H632" s="28" t="s">
        <v>833</v>
      </c>
      <c r="I632" s="28"/>
      <c r="J632" s="121"/>
    </row>
    <row r="633" spans="1:10" x14ac:dyDescent="0.5">
      <c r="A633" s="27">
        <v>24</v>
      </c>
      <c r="B633" s="27">
        <v>6</v>
      </c>
      <c r="C633" s="27">
        <v>2011</v>
      </c>
      <c r="D633" s="85" t="str">
        <f t="shared" si="12"/>
        <v>24-6-2011</v>
      </c>
      <c r="E633" s="27" t="s">
        <v>834</v>
      </c>
      <c r="F633" s="27">
        <v>670</v>
      </c>
      <c r="G633" s="27"/>
      <c r="H633" s="27"/>
      <c r="I633" s="27" t="s">
        <v>47</v>
      </c>
      <c r="J633" s="120"/>
    </row>
    <row r="634" spans="1:10" x14ac:dyDescent="0.5">
      <c r="A634" s="27">
        <v>23</v>
      </c>
      <c r="B634" s="27">
        <v>6</v>
      </c>
      <c r="C634" s="27">
        <v>2011</v>
      </c>
      <c r="D634" s="85" t="str">
        <f t="shared" si="12"/>
        <v>23-6-2011</v>
      </c>
      <c r="E634" s="27" t="s">
        <v>835</v>
      </c>
      <c r="F634" s="27">
        <v>720</v>
      </c>
      <c r="G634" s="27"/>
      <c r="H634" s="27"/>
      <c r="I634" s="27" t="s">
        <v>415</v>
      </c>
      <c r="J634" s="120"/>
    </row>
    <row r="635" spans="1:10" x14ac:dyDescent="0.5">
      <c r="A635" s="27">
        <v>17</v>
      </c>
      <c r="B635" s="27">
        <v>6</v>
      </c>
      <c r="C635" s="27">
        <v>2011</v>
      </c>
      <c r="D635" s="85" t="str">
        <f t="shared" si="12"/>
        <v>17-6-2011</v>
      </c>
      <c r="E635" s="27" t="s">
        <v>836</v>
      </c>
      <c r="F635" s="27">
        <v>400</v>
      </c>
      <c r="G635" s="27"/>
      <c r="H635" s="27" t="s">
        <v>837</v>
      </c>
      <c r="I635" s="27"/>
      <c r="J635" s="120"/>
    </row>
    <row r="636" spans="1:10" ht="25.35" x14ac:dyDescent="0.5">
      <c r="A636" s="27">
        <v>10</v>
      </c>
      <c r="B636" s="27">
        <v>6</v>
      </c>
      <c r="C636" s="27">
        <v>2011</v>
      </c>
      <c r="D636" s="85" t="str">
        <f t="shared" si="12"/>
        <v>10-6-2011</v>
      </c>
      <c r="E636" s="27" t="s">
        <v>838</v>
      </c>
      <c r="F636" s="27">
        <v>480</v>
      </c>
      <c r="G636" s="27"/>
      <c r="H636" s="27" t="s">
        <v>839</v>
      </c>
      <c r="I636" s="27"/>
      <c r="J636" s="120"/>
    </row>
    <row r="637" spans="1:10" x14ac:dyDescent="0.5">
      <c r="A637" s="28">
        <v>4</v>
      </c>
      <c r="B637" s="28">
        <v>6</v>
      </c>
      <c r="C637" s="28">
        <v>2011</v>
      </c>
      <c r="D637" s="86" t="str">
        <f t="shared" si="12"/>
        <v>4-6-2011</v>
      </c>
      <c r="E637" s="28" t="s">
        <v>840</v>
      </c>
      <c r="F637" s="28">
        <v>200</v>
      </c>
      <c r="G637" s="28"/>
      <c r="H637" s="28" t="s">
        <v>841</v>
      </c>
      <c r="I637" s="28"/>
      <c r="J637" s="121"/>
    </row>
    <row r="638" spans="1:10" ht="25.35" x14ac:dyDescent="0.5">
      <c r="A638" s="27">
        <v>27</v>
      </c>
      <c r="B638" s="27">
        <v>5</v>
      </c>
      <c r="C638" s="27">
        <v>2011</v>
      </c>
      <c r="D638" s="85" t="str">
        <f t="shared" si="12"/>
        <v>27-5-2011</v>
      </c>
      <c r="E638" s="27" t="s">
        <v>842</v>
      </c>
      <c r="F638" s="27">
        <v>150</v>
      </c>
      <c r="G638" s="27"/>
      <c r="H638" s="27" t="s">
        <v>843</v>
      </c>
      <c r="I638" s="27"/>
      <c r="J638" s="120"/>
    </row>
    <row r="639" spans="1:10" x14ac:dyDescent="0.5">
      <c r="A639" s="27">
        <v>20</v>
      </c>
      <c r="B639" s="27">
        <v>5</v>
      </c>
      <c r="C639" s="27">
        <v>2011</v>
      </c>
      <c r="D639" s="85" t="str">
        <f t="shared" si="12"/>
        <v>20-5-2011</v>
      </c>
      <c r="E639" s="27" t="s">
        <v>844</v>
      </c>
      <c r="F639" s="27">
        <v>200</v>
      </c>
      <c r="G639" s="27"/>
      <c r="H639" s="27"/>
      <c r="I639" s="27"/>
      <c r="J639" s="120"/>
    </row>
    <row r="640" spans="1:10" x14ac:dyDescent="0.5">
      <c r="A640" s="27">
        <v>13</v>
      </c>
      <c r="B640" s="27">
        <v>5</v>
      </c>
      <c r="C640" s="27">
        <v>2011</v>
      </c>
      <c r="D640" s="85" t="str">
        <f t="shared" si="12"/>
        <v>13-5-2011</v>
      </c>
      <c r="E640" s="27" t="s">
        <v>845</v>
      </c>
      <c r="F640" s="27"/>
      <c r="G640" s="27"/>
      <c r="H640" s="27"/>
      <c r="I640" s="27"/>
      <c r="J640" s="120"/>
    </row>
    <row r="641" spans="1:10" x14ac:dyDescent="0.5">
      <c r="A641" s="27">
        <v>12</v>
      </c>
      <c r="B641" s="27">
        <v>5</v>
      </c>
      <c r="C641" s="27">
        <v>2011</v>
      </c>
      <c r="D641" s="85" t="str">
        <f t="shared" si="12"/>
        <v>12-5-2011</v>
      </c>
      <c r="E641" s="27" t="s">
        <v>846</v>
      </c>
      <c r="F641" s="27"/>
      <c r="G641" s="27"/>
      <c r="H641" s="27"/>
      <c r="I641" s="27"/>
      <c r="J641" s="120"/>
    </row>
    <row r="642" spans="1:10" x14ac:dyDescent="0.5">
      <c r="A642" s="28">
        <v>7</v>
      </c>
      <c r="B642" s="28">
        <v>5</v>
      </c>
      <c r="C642" s="28">
        <v>2011</v>
      </c>
      <c r="D642" s="86" t="str">
        <f t="shared" si="12"/>
        <v>7-5-2011</v>
      </c>
      <c r="E642" s="28" t="s">
        <v>847</v>
      </c>
      <c r="F642" s="28">
        <v>300</v>
      </c>
      <c r="G642" s="28"/>
      <c r="H642" s="28" t="s">
        <v>848</v>
      </c>
      <c r="I642" s="28"/>
      <c r="J642" s="121"/>
    </row>
    <row r="643" spans="1:10" x14ac:dyDescent="0.5">
      <c r="A643" s="27">
        <v>29</v>
      </c>
      <c r="B643" s="27">
        <v>4</v>
      </c>
      <c r="C643" s="27">
        <v>2011</v>
      </c>
      <c r="D643" s="85" t="str">
        <f t="shared" si="12"/>
        <v>29-4-2011</v>
      </c>
      <c r="E643" s="27" t="s">
        <v>849</v>
      </c>
      <c r="F643" s="27">
        <v>550</v>
      </c>
      <c r="G643" s="27"/>
      <c r="H643" s="27"/>
      <c r="I643" s="27"/>
      <c r="J643" s="120"/>
    </row>
    <row r="644" spans="1:10" x14ac:dyDescent="0.5">
      <c r="A644" s="27">
        <v>22</v>
      </c>
      <c r="B644" s="27">
        <v>4</v>
      </c>
      <c r="C644" s="27">
        <v>2011</v>
      </c>
      <c r="D644" s="85" t="str">
        <f t="shared" si="12"/>
        <v>22-4-2011</v>
      </c>
      <c r="E644" s="27" t="s">
        <v>850</v>
      </c>
      <c r="F644" s="27">
        <v>1300</v>
      </c>
      <c r="G644" s="27"/>
      <c r="H644" s="27"/>
      <c r="I644" s="27"/>
      <c r="J644" s="120"/>
    </row>
    <row r="645" spans="1:10" x14ac:dyDescent="0.5">
      <c r="A645" s="27">
        <v>15</v>
      </c>
      <c r="B645" s="27">
        <v>4</v>
      </c>
      <c r="C645" s="27">
        <v>2011</v>
      </c>
      <c r="D645" s="85" t="str">
        <f t="shared" si="12"/>
        <v>15-4-2011</v>
      </c>
      <c r="E645" s="27" t="s">
        <v>851</v>
      </c>
      <c r="F645" s="27">
        <v>300</v>
      </c>
      <c r="G645" s="27"/>
      <c r="H645" s="27"/>
      <c r="I645" s="27"/>
      <c r="J645" s="120"/>
    </row>
    <row r="646" spans="1:10" x14ac:dyDescent="0.5">
      <c r="A646" s="27">
        <v>8</v>
      </c>
      <c r="B646" s="27">
        <v>4</v>
      </c>
      <c r="C646" s="27">
        <v>2011</v>
      </c>
      <c r="D646" s="85" t="str">
        <f t="shared" si="12"/>
        <v>8-4-2011</v>
      </c>
      <c r="E646" s="27" t="s">
        <v>852</v>
      </c>
      <c r="F646" s="27">
        <v>490</v>
      </c>
      <c r="G646" s="27"/>
      <c r="H646" s="27"/>
      <c r="I646" s="27"/>
      <c r="J646" s="120"/>
    </row>
    <row r="647" spans="1:10" x14ac:dyDescent="0.5">
      <c r="A647" s="28">
        <v>2</v>
      </c>
      <c r="B647" s="28">
        <v>4</v>
      </c>
      <c r="C647" s="28">
        <v>2011</v>
      </c>
      <c r="D647" s="86" t="str">
        <f t="shared" si="12"/>
        <v>2-4-2011</v>
      </c>
      <c r="E647" s="28" t="s">
        <v>853</v>
      </c>
      <c r="F647" s="28">
        <v>750</v>
      </c>
      <c r="G647" s="28"/>
      <c r="H647" s="28"/>
      <c r="I647" s="28"/>
      <c r="J647" s="121"/>
    </row>
    <row r="648" spans="1:10" ht="25.35" x14ac:dyDescent="0.5">
      <c r="A648" s="27">
        <v>25</v>
      </c>
      <c r="B648" s="27">
        <v>3</v>
      </c>
      <c r="C648" s="27">
        <v>2011</v>
      </c>
      <c r="D648" s="85" t="str">
        <f t="shared" si="12"/>
        <v>25-3-2011</v>
      </c>
      <c r="E648" s="27" t="s">
        <v>854</v>
      </c>
      <c r="F648" s="27">
        <v>650</v>
      </c>
      <c r="G648" s="27"/>
      <c r="H648" s="27" t="s">
        <v>855</v>
      </c>
      <c r="I648" s="27"/>
      <c r="J648" s="120"/>
    </row>
    <row r="649" spans="1:10" ht="25.35" x14ac:dyDescent="0.5">
      <c r="A649" s="27">
        <v>18</v>
      </c>
      <c r="B649" s="27">
        <v>3</v>
      </c>
      <c r="C649" s="27">
        <v>2011</v>
      </c>
      <c r="D649" s="85" t="str">
        <f t="shared" si="12"/>
        <v>18-3-2011</v>
      </c>
      <c r="E649" s="27" t="s">
        <v>856</v>
      </c>
      <c r="F649" s="27">
        <v>460</v>
      </c>
      <c r="G649" s="27"/>
      <c r="H649" s="27" t="s">
        <v>857</v>
      </c>
      <c r="I649" s="27"/>
      <c r="J649" s="120"/>
    </row>
    <row r="650" spans="1:10" x14ac:dyDescent="0.5">
      <c r="A650" s="27">
        <v>11</v>
      </c>
      <c r="B650" s="27">
        <v>3</v>
      </c>
      <c r="C650" s="27">
        <v>2011</v>
      </c>
      <c r="D650" s="85" t="str">
        <f t="shared" si="12"/>
        <v>11-3-2011</v>
      </c>
      <c r="E650" s="27" t="s">
        <v>858</v>
      </c>
      <c r="F650" s="27">
        <v>1060</v>
      </c>
      <c r="G650" s="27"/>
      <c r="H650" s="27" t="s">
        <v>859</v>
      </c>
      <c r="I650" s="27"/>
      <c r="J650" s="120"/>
    </row>
    <row r="651" spans="1:10" x14ac:dyDescent="0.5">
      <c r="A651" s="28">
        <v>5</v>
      </c>
      <c r="B651" s="28">
        <v>3</v>
      </c>
      <c r="C651" s="28">
        <v>2011</v>
      </c>
      <c r="D651" s="86" t="str">
        <f t="shared" si="12"/>
        <v>5-3-2011</v>
      </c>
      <c r="E651" s="28" t="s">
        <v>860</v>
      </c>
      <c r="F651" s="28">
        <v>740</v>
      </c>
      <c r="G651" s="28">
        <v>14</v>
      </c>
      <c r="H651" s="28"/>
      <c r="I651" s="28"/>
      <c r="J651" s="121"/>
    </row>
    <row r="652" spans="1:10" x14ac:dyDescent="0.5">
      <c r="A652" s="27">
        <v>25</v>
      </c>
      <c r="B652" s="27">
        <v>2</v>
      </c>
      <c r="C652" s="27">
        <v>2011</v>
      </c>
      <c r="D652" s="85" t="str">
        <f t="shared" si="12"/>
        <v>25-2-2011</v>
      </c>
      <c r="E652" s="27" t="s">
        <v>861</v>
      </c>
      <c r="F652" s="27">
        <v>350</v>
      </c>
      <c r="G652" s="27"/>
      <c r="H652" s="27" t="s">
        <v>862</v>
      </c>
      <c r="I652" s="27"/>
      <c r="J652" s="120"/>
    </row>
    <row r="653" spans="1:10" x14ac:dyDescent="0.5">
      <c r="A653" s="27">
        <v>18</v>
      </c>
      <c r="B653" s="27">
        <v>2</v>
      </c>
      <c r="C653" s="27">
        <v>2011</v>
      </c>
      <c r="D653" s="85" t="str">
        <f t="shared" si="12"/>
        <v>18-2-2011</v>
      </c>
      <c r="E653" s="27" t="s">
        <v>863</v>
      </c>
      <c r="F653" s="27">
        <v>220</v>
      </c>
      <c r="G653" s="27"/>
      <c r="H653" s="27" t="s">
        <v>864</v>
      </c>
      <c r="I653" s="27"/>
      <c r="J653" s="120"/>
    </row>
    <row r="654" spans="1:10" x14ac:dyDescent="0.5">
      <c r="A654" s="27">
        <v>11</v>
      </c>
      <c r="B654" s="27">
        <v>2</v>
      </c>
      <c r="C654" s="27">
        <v>2011</v>
      </c>
      <c r="D654" s="85" t="str">
        <f t="shared" si="12"/>
        <v>11-2-2011</v>
      </c>
      <c r="E654" s="27" t="s">
        <v>865</v>
      </c>
      <c r="F654" s="27">
        <v>80</v>
      </c>
      <c r="G654" s="27"/>
      <c r="H654" s="27" t="s">
        <v>866</v>
      </c>
      <c r="I654" s="27"/>
      <c r="J654" s="120"/>
    </row>
    <row r="655" spans="1:10" x14ac:dyDescent="0.5">
      <c r="A655" s="28">
        <v>5</v>
      </c>
      <c r="B655" s="28">
        <v>2</v>
      </c>
      <c r="C655" s="28">
        <v>2011</v>
      </c>
      <c r="D655" s="86" t="str">
        <f t="shared" si="12"/>
        <v>5-2-2011</v>
      </c>
      <c r="E655" s="28" t="s">
        <v>867</v>
      </c>
      <c r="F655" s="28">
        <v>450</v>
      </c>
      <c r="G655" s="28"/>
      <c r="H655" s="28" t="s">
        <v>868</v>
      </c>
      <c r="I655" s="28"/>
      <c r="J655" s="121"/>
    </row>
    <row r="656" spans="1:10" ht="25.35" x14ac:dyDescent="0.5">
      <c r="A656" s="27">
        <v>28</v>
      </c>
      <c r="B656" s="27">
        <v>1</v>
      </c>
      <c r="C656" s="27">
        <v>2011</v>
      </c>
      <c r="D656" s="85" t="str">
        <f t="shared" si="12"/>
        <v>28-1-2011</v>
      </c>
      <c r="E656" s="27" t="s">
        <v>869</v>
      </c>
      <c r="F656" s="27">
        <v>310</v>
      </c>
      <c r="G656" s="27"/>
      <c r="H656" s="27" t="s">
        <v>870</v>
      </c>
      <c r="I656" s="27"/>
      <c r="J656" s="120"/>
    </row>
    <row r="657" spans="1:10" x14ac:dyDescent="0.5">
      <c r="A657" s="27">
        <v>21</v>
      </c>
      <c r="B657" s="27">
        <v>1</v>
      </c>
      <c r="C657" s="27">
        <v>2011</v>
      </c>
      <c r="D657" s="85" t="str">
        <f t="shared" si="12"/>
        <v>21-1-2011</v>
      </c>
      <c r="E657" s="27" t="s">
        <v>871</v>
      </c>
      <c r="F657" s="27">
        <v>50</v>
      </c>
      <c r="G657" s="27"/>
      <c r="H657" s="27"/>
      <c r="I657" s="27"/>
      <c r="J657" s="120"/>
    </row>
    <row r="658" spans="1:10" x14ac:dyDescent="0.5">
      <c r="A658" s="27">
        <v>14</v>
      </c>
      <c r="B658" s="27">
        <v>1</v>
      </c>
      <c r="C658" s="27">
        <v>2011</v>
      </c>
      <c r="D658" s="85" t="str">
        <f t="shared" si="12"/>
        <v>14-1-2011</v>
      </c>
      <c r="E658" s="27" t="s">
        <v>872</v>
      </c>
      <c r="F658" s="27">
        <v>600</v>
      </c>
      <c r="G658" s="27"/>
      <c r="H658" s="27" t="s">
        <v>873</v>
      </c>
      <c r="I658" s="27"/>
      <c r="J658" s="120"/>
    </row>
    <row r="659" spans="1:10" x14ac:dyDescent="0.5">
      <c r="A659" s="39">
        <v>8</v>
      </c>
      <c r="B659" s="39">
        <v>1</v>
      </c>
      <c r="C659" s="39">
        <v>2011</v>
      </c>
      <c r="D659" s="87" t="str">
        <f t="shared" si="12"/>
        <v>8-1-2011</v>
      </c>
      <c r="E659" s="39" t="s">
        <v>874</v>
      </c>
      <c r="F659" s="39">
        <v>460</v>
      </c>
      <c r="G659" s="39"/>
      <c r="H659" s="39" t="s">
        <v>875</v>
      </c>
      <c r="I659" s="39"/>
      <c r="J659" s="123"/>
    </row>
    <row r="660" spans="1:10" x14ac:dyDescent="0.5">
      <c r="A660" s="40">
        <v>17</v>
      </c>
      <c r="B660" s="40">
        <v>12</v>
      </c>
      <c r="C660" s="40">
        <v>2010</v>
      </c>
      <c r="D660" s="88" t="str">
        <f t="shared" si="12"/>
        <v>17-12-2010</v>
      </c>
      <c r="E660" s="40" t="s">
        <v>876</v>
      </c>
      <c r="F660" s="40">
        <v>150</v>
      </c>
      <c r="G660" s="40">
        <v>18</v>
      </c>
      <c r="H660" s="40" t="s">
        <v>877</v>
      </c>
      <c r="I660" s="40"/>
      <c r="J660" s="125"/>
    </row>
    <row r="661" spans="1:10" x14ac:dyDescent="0.5">
      <c r="A661" s="41">
        <v>10</v>
      </c>
      <c r="B661" s="41">
        <v>12</v>
      </c>
      <c r="C661" s="41">
        <v>2010</v>
      </c>
      <c r="D661" s="89" t="str">
        <f t="shared" si="12"/>
        <v>10-12-2010</v>
      </c>
      <c r="E661" s="41" t="s">
        <v>878</v>
      </c>
      <c r="F661" s="41">
        <v>540</v>
      </c>
      <c r="G661" s="41"/>
      <c r="H661" s="41" t="s">
        <v>879</v>
      </c>
      <c r="I661" s="41"/>
      <c r="J661" s="120"/>
    </row>
    <row r="662" spans="1:10" x14ac:dyDescent="0.5">
      <c r="A662" s="42">
        <v>4</v>
      </c>
      <c r="B662" s="42">
        <v>12</v>
      </c>
      <c r="C662" s="42">
        <v>2010</v>
      </c>
      <c r="D662" s="90" t="str">
        <f t="shared" si="12"/>
        <v>4-12-2010</v>
      </c>
      <c r="E662" s="42" t="s">
        <v>880</v>
      </c>
      <c r="F662" s="42">
        <v>540</v>
      </c>
      <c r="G662" s="42"/>
      <c r="H662" s="42" t="s">
        <v>881</v>
      </c>
      <c r="I662" s="42"/>
      <c r="J662" s="123"/>
    </row>
    <row r="663" spans="1:10" x14ac:dyDescent="0.5">
      <c r="A663" s="43">
        <v>18</v>
      </c>
      <c r="B663" s="43">
        <v>12</v>
      </c>
      <c r="C663" s="43">
        <v>2009</v>
      </c>
      <c r="D663" s="74" t="str">
        <f t="shared" si="12"/>
        <v>18-12-2009</v>
      </c>
      <c r="E663" s="43" t="s">
        <v>882</v>
      </c>
      <c r="F663" s="43">
        <v>450</v>
      </c>
      <c r="G663" s="43"/>
      <c r="H663" s="43"/>
      <c r="I663" s="43"/>
      <c r="J663" s="125"/>
    </row>
    <row r="664" spans="1:10" x14ac:dyDescent="0.5">
      <c r="A664" s="21">
        <v>11</v>
      </c>
      <c r="B664" s="21">
        <v>12</v>
      </c>
      <c r="C664" s="21">
        <v>2009</v>
      </c>
      <c r="D664" s="75" t="str">
        <f t="shared" si="12"/>
        <v>11-12-2009</v>
      </c>
      <c r="E664" s="21" t="s">
        <v>787</v>
      </c>
      <c r="F664" s="21">
        <v>680</v>
      </c>
      <c r="G664" s="21">
        <v>12.6</v>
      </c>
      <c r="H664" s="21"/>
      <c r="I664" s="21"/>
      <c r="J664" s="120"/>
    </row>
    <row r="665" spans="1:10" x14ac:dyDescent="0.5">
      <c r="A665" s="36">
        <v>4</v>
      </c>
      <c r="B665" s="36">
        <v>12</v>
      </c>
      <c r="C665" s="36">
        <v>2009</v>
      </c>
      <c r="D665" s="77" t="str">
        <f t="shared" si="12"/>
        <v>4-12-2009</v>
      </c>
      <c r="E665" s="36" t="s">
        <v>883</v>
      </c>
      <c r="F665" s="36">
        <v>570</v>
      </c>
      <c r="G665" s="36">
        <v>5.7</v>
      </c>
      <c r="H665" s="36"/>
      <c r="I665" s="36"/>
      <c r="J665" s="121"/>
    </row>
    <row r="666" spans="1:10" x14ac:dyDescent="0.5">
      <c r="A666" s="21">
        <v>27</v>
      </c>
      <c r="B666" s="21">
        <v>11</v>
      </c>
      <c r="C666" s="21">
        <v>2009</v>
      </c>
      <c r="D666" s="75" t="str">
        <f t="shared" si="12"/>
        <v>27-11-2009</v>
      </c>
      <c r="E666" s="21" t="s">
        <v>884</v>
      </c>
      <c r="F666" s="21">
        <v>450</v>
      </c>
      <c r="G666" s="21"/>
      <c r="H666" s="21"/>
      <c r="I666" s="21"/>
      <c r="J666" s="120"/>
    </row>
    <row r="667" spans="1:10" x14ac:dyDescent="0.5">
      <c r="A667" s="21">
        <v>20</v>
      </c>
      <c r="B667" s="21">
        <v>11</v>
      </c>
      <c r="C667" s="21">
        <v>2009</v>
      </c>
      <c r="D667" s="75" t="str">
        <f t="shared" si="12"/>
        <v>20-11-2009</v>
      </c>
      <c r="E667" s="21" t="s">
        <v>885</v>
      </c>
      <c r="F667" s="21">
        <v>650</v>
      </c>
      <c r="G667" s="21"/>
      <c r="H667" s="21"/>
      <c r="I667" s="21"/>
      <c r="J667" s="120"/>
    </row>
    <row r="668" spans="1:10" x14ac:dyDescent="0.5">
      <c r="A668" s="21">
        <v>13</v>
      </c>
      <c r="B668" s="21">
        <v>11</v>
      </c>
      <c r="C668" s="21">
        <v>2009</v>
      </c>
      <c r="D668" s="75" t="str">
        <f t="shared" si="12"/>
        <v>13-11-2009</v>
      </c>
      <c r="E668" s="21" t="s">
        <v>886</v>
      </c>
      <c r="F668" s="21">
        <v>300</v>
      </c>
      <c r="G668" s="21"/>
      <c r="H668" s="21"/>
      <c r="I668" s="21"/>
      <c r="J668" s="120"/>
    </row>
    <row r="669" spans="1:10" x14ac:dyDescent="0.5">
      <c r="A669" s="36">
        <v>6</v>
      </c>
      <c r="B669" s="36">
        <v>11</v>
      </c>
      <c r="C669" s="36">
        <v>2009</v>
      </c>
      <c r="D669" s="77" t="str">
        <f t="shared" si="12"/>
        <v>6-11-2009</v>
      </c>
      <c r="E669" s="36" t="s">
        <v>887</v>
      </c>
      <c r="F669" s="36">
        <v>700</v>
      </c>
      <c r="G669" s="36"/>
      <c r="H669" s="36"/>
      <c r="I669" s="36" t="s">
        <v>415</v>
      </c>
      <c r="J669" s="121"/>
    </row>
    <row r="670" spans="1:10" ht="25.35" x14ac:dyDescent="0.5">
      <c r="A670" s="21">
        <v>30</v>
      </c>
      <c r="B670" s="21">
        <v>10</v>
      </c>
      <c r="C670" s="21">
        <v>2009</v>
      </c>
      <c r="D670" s="75" t="str">
        <f t="shared" si="12"/>
        <v>30-10-2009</v>
      </c>
      <c r="E670" s="21" t="s">
        <v>888</v>
      </c>
      <c r="F670" s="21">
        <v>525</v>
      </c>
      <c r="G670" s="21">
        <v>10</v>
      </c>
      <c r="H670" s="21" t="s">
        <v>889</v>
      </c>
      <c r="I670" s="21"/>
      <c r="J670" s="120"/>
    </row>
    <row r="671" spans="1:10" x14ac:dyDescent="0.5">
      <c r="A671" s="21">
        <v>29</v>
      </c>
      <c r="B671" s="21">
        <v>10</v>
      </c>
      <c r="C671" s="21">
        <v>2009</v>
      </c>
      <c r="D671" s="75" t="str">
        <f t="shared" si="12"/>
        <v>29-10-2009</v>
      </c>
      <c r="E671" s="21" t="s">
        <v>890</v>
      </c>
      <c r="F671" s="21">
        <v>800</v>
      </c>
      <c r="G671" s="21">
        <v>13.7</v>
      </c>
      <c r="H671" s="21"/>
      <c r="I671" s="21"/>
      <c r="J671" s="120"/>
    </row>
    <row r="672" spans="1:10" x14ac:dyDescent="0.5">
      <c r="A672" s="21">
        <v>16</v>
      </c>
      <c r="B672" s="21">
        <v>10</v>
      </c>
      <c r="C672" s="21">
        <v>2009</v>
      </c>
      <c r="D672" s="75" t="str">
        <f t="shared" si="12"/>
        <v>16-10-2009</v>
      </c>
      <c r="E672" s="21" t="s">
        <v>891</v>
      </c>
      <c r="F672" s="21">
        <v>550</v>
      </c>
      <c r="G672" s="21"/>
      <c r="H672" s="21"/>
      <c r="I672" s="21"/>
      <c r="J672" s="120"/>
    </row>
    <row r="673" spans="1:10" x14ac:dyDescent="0.5">
      <c r="A673" s="21">
        <v>9</v>
      </c>
      <c r="B673" s="21">
        <v>10</v>
      </c>
      <c r="C673" s="21">
        <v>2009</v>
      </c>
      <c r="D673" s="75" t="str">
        <f t="shared" si="12"/>
        <v>9-10-2009</v>
      </c>
      <c r="E673" s="21" t="s">
        <v>892</v>
      </c>
      <c r="F673" s="21">
        <v>250</v>
      </c>
      <c r="G673" s="21"/>
      <c r="H673" s="21"/>
      <c r="I673" s="21"/>
      <c r="J673" s="120"/>
    </row>
    <row r="674" spans="1:10" x14ac:dyDescent="0.5">
      <c r="A674" s="36">
        <v>2</v>
      </c>
      <c r="B674" s="36">
        <v>10</v>
      </c>
      <c r="C674" s="36">
        <v>2009</v>
      </c>
      <c r="D674" s="77" t="str">
        <f t="shared" si="12"/>
        <v>2-10-2009</v>
      </c>
      <c r="E674" s="36" t="s">
        <v>887</v>
      </c>
      <c r="F674" s="36">
        <v>700</v>
      </c>
      <c r="G674" s="36"/>
      <c r="H674" s="36"/>
      <c r="I674" s="36"/>
      <c r="J674" s="121"/>
    </row>
    <row r="675" spans="1:10" x14ac:dyDescent="0.5">
      <c r="A675" s="21">
        <v>25</v>
      </c>
      <c r="B675" s="21">
        <v>9</v>
      </c>
      <c r="C675" s="21">
        <v>2009</v>
      </c>
      <c r="D675" s="75" t="str">
        <f t="shared" si="12"/>
        <v>25-9-2009</v>
      </c>
      <c r="E675" s="21" t="s">
        <v>893</v>
      </c>
      <c r="F675" s="21">
        <v>350</v>
      </c>
      <c r="G675" s="21"/>
      <c r="H675" s="21"/>
      <c r="I675" s="21"/>
      <c r="J675" s="120"/>
    </row>
    <row r="676" spans="1:10" ht="25.35" x14ac:dyDescent="0.5">
      <c r="A676" s="21">
        <v>18</v>
      </c>
      <c r="B676" s="21">
        <v>9</v>
      </c>
      <c r="C676" s="21">
        <v>2009</v>
      </c>
      <c r="D676" s="75" t="str">
        <f t="shared" si="12"/>
        <v>18-9-2009</v>
      </c>
      <c r="E676" s="21" t="s">
        <v>894</v>
      </c>
      <c r="F676" s="21">
        <v>320</v>
      </c>
      <c r="G676" s="21"/>
      <c r="H676" s="21" t="s">
        <v>839</v>
      </c>
      <c r="I676" s="21"/>
      <c r="J676" s="120"/>
    </row>
    <row r="677" spans="1:10" x14ac:dyDescent="0.5">
      <c r="A677" s="21">
        <v>11</v>
      </c>
      <c r="B677" s="21">
        <v>9</v>
      </c>
      <c r="C677" s="21">
        <v>2009</v>
      </c>
      <c r="D677" s="75" t="str">
        <f t="shared" si="12"/>
        <v>11-9-2009</v>
      </c>
      <c r="E677" s="21" t="s">
        <v>840</v>
      </c>
      <c r="F677" s="21">
        <v>320</v>
      </c>
      <c r="G677" s="21"/>
      <c r="H677" s="21" t="s">
        <v>895</v>
      </c>
      <c r="I677" s="21"/>
      <c r="J677" s="120"/>
    </row>
    <row r="678" spans="1:10" x14ac:dyDescent="0.5">
      <c r="A678" s="36">
        <v>4</v>
      </c>
      <c r="B678" s="36">
        <v>9</v>
      </c>
      <c r="C678" s="36">
        <v>2009</v>
      </c>
      <c r="D678" s="77" t="str">
        <f t="shared" si="12"/>
        <v>4-9-2009</v>
      </c>
      <c r="E678" s="36" t="s">
        <v>896</v>
      </c>
      <c r="F678" s="36">
        <v>584</v>
      </c>
      <c r="G678" s="36"/>
      <c r="H678" s="36"/>
      <c r="I678" s="36"/>
      <c r="J678" s="121"/>
    </row>
    <row r="679" spans="1:10" x14ac:dyDescent="0.5">
      <c r="A679" s="21">
        <v>26</v>
      </c>
      <c r="B679" s="21">
        <v>6</v>
      </c>
      <c r="C679" s="21">
        <v>2009</v>
      </c>
      <c r="D679" s="75" t="str">
        <f t="shared" ref="D679:D742" si="13">IF(ISBLANK(A679),CONCATENATE(B679,"-",C679),CONCATENATE(A679,"-",B679,"-",C679))</f>
        <v>26-6-2009</v>
      </c>
      <c r="E679" s="21" t="s">
        <v>897</v>
      </c>
      <c r="F679" s="21">
        <v>510</v>
      </c>
      <c r="G679" s="21"/>
      <c r="H679" s="21"/>
      <c r="I679" s="21"/>
      <c r="J679" s="120"/>
    </row>
    <row r="680" spans="1:10" x14ac:dyDescent="0.5">
      <c r="A680" s="21">
        <v>19</v>
      </c>
      <c r="B680" s="21">
        <v>6</v>
      </c>
      <c r="C680" s="21">
        <v>2009</v>
      </c>
      <c r="D680" s="75" t="str">
        <f t="shared" si="13"/>
        <v>19-6-2009</v>
      </c>
      <c r="E680" s="21" t="s">
        <v>898</v>
      </c>
      <c r="F680" s="21">
        <v>150</v>
      </c>
      <c r="G680" s="21"/>
      <c r="H680" s="21"/>
      <c r="I680" s="21"/>
      <c r="J680" s="120"/>
    </row>
    <row r="681" spans="1:10" x14ac:dyDescent="0.5">
      <c r="A681" s="21">
        <v>12</v>
      </c>
      <c r="B681" s="21">
        <v>6</v>
      </c>
      <c r="C681" s="21">
        <v>2009</v>
      </c>
      <c r="D681" s="75" t="str">
        <f t="shared" si="13"/>
        <v>12-6-2009</v>
      </c>
      <c r="E681" s="21" t="s">
        <v>899</v>
      </c>
      <c r="F681" s="21"/>
      <c r="G681" s="21"/>
      <c r="H681" s="21"/>
      <c r="I681" s="21"/>
      <c r="J681" s="120"/>
    </row>
    <row r="682" spans="1:10" x14ac:dyDescent="0.5">
      <c r="A682" s="36">
        <v>5</v>
      </c>
      <c r="B682" s="36">
        <v>6</v>
      </c>
      <c r="C682" s="36">
        <v>2009</v>
      </c>
      <c r="D682" s="77" t="str">
        <f t="shared" si="13"/>
        <v>5-6-2009</v>
      </c>
      <c r="E682" s="36" t="s">
        <v>900</v>
      </c>
      <c r="F682" s="36">
        <v>543</v>
      </c>
      <c r="G682" s="36"/>
      <c r="H682" s="36"/>
      <c r="I682" s="36"/>
      <c r="J682" s="121"/>
    </row>
    <row r="683" spans="1:10" x14ac:dyDescent="0.5">
      <c r="A683" s="21">
        <v>29</v>
      </c>
      <c r="B683" s="21">
        <v>5</v>
      </c>
      <c r="C683" s="21">
        <v>2009</v>
      </c>
      <c r="D683" s="75" t="str">
        <f t="shared" si="13"/>
        <v>29-5-2009</v>
      </c>
      <c r="E683" s="21" t="s">
        <v>901</v>
      </c>
      <c r="F683" s="21">
        <v>400</v>
      </c>
      <c r="G683" s="21"/>
      <c r="H683" s="21"/>
      <c r="I683" s="21"/>
      <c r="J683" s="120"/>
    </row>
    <row r="684" spans="1:10" x14ac:dyDescent="0.5">
      <c r="A684" s="21">
        <v>22</v>
      </c>
      <c r="B684" s="21">
        <v>5</v>
      </c>
      <c r="C684" s="21">
        <v>2009</v>
      </c>
      <c r="D684" s="75" t="str">
        <f t="shared" si="13"/>
        <v>22-5-2009</v>
      </c>
      <c r="E684" s="21" t="s">
        <v>902</v>
      </c>
      <c r="F684" s="21">
        <v>420</v>
      </c>
      <c r="G684" s="21"/>
      <c r="H684" s="21"/>
      <c r="I684" s="21"/>
      <c r="J684" s="120"/>
    </row>
    <row r="685" spans="1:10" x14ac:dyDescent="0.5">
      <c r="A685" s="21">
        <v>15</v>
      </c>
      <c r="B685" s="21">
        <v>5</v>
      </c>
      <c r="C685" s="21">
        <v>2009</v>
      </c>
      <c r="D685" s="75" t="str">
        <f t="shared" si="13"/>
        <v>15-5-2009</v>
      </c>
      <c r="E685" s="21" t="s">
        <v>891</v>
      </c>
      <c r="F685" s="21">
        <v>550</v>
      </c>
      <c r="G685" s="21"/>
      <c r="H685" s="21"/>
      <c r="I685" s="21"/>
      <c r="J685" s="120"/>
    </row>
    <row r="686" spans="1:10" x14ac:dyDescent="0.5">
      <c r="A686" s="21">
        <v>8</v>
      </c>
      <c r="B686" s="21">
        <v>5</v>
      </c>
      <c r="C686" s="21">
        <v>2009</v>
      </c>
      <c r="D686" s="75" t="str">
        <f t="shared" si="13"/>
        <v>8-5-2009</v>
      </c>
      <c r="E686" s="21" t="s">
        <v>903</v>
      </c>
      <c r="F686" s="21"/>
      <c r="G686" s="21"/>
      <c r="H686" s="21"/>
      <c r="I686" s="21"/>
      <c r="J686" s="120"/>
    </row>
    <row r="687" spans="1:10" x14ac:dyDescent="0.5">
      <c r="A687" s="36">
        <v>1</v>
      </c>
      <c r="B687" s="36">
        <v>5</v>
      </c>
      <c r="C687" s="36">
        <v>2009</v>
      </c>
      <c r="D687" s="77" t="str">
        <f t="shared" si="13"/>
        <v>1-5-2009</v>
      </c>
      <c r="E687" s="36" t="s">
        <v>141</v>
      </c>
      <c r="F687" s="36">
        <v>550</v>
      </c>
      <c r="G687" s="36"/>
      <c r="H687" s="36"/>
      <c r="I687" s="36"/>
      <c r="J687" s="121"/>
    </row>
    <row r="688" spans="1:10" x14ac:dyDescent="0.5">
      <c r="A688" s="21">
        <v>24</v>
      </c>
      <c r="B688" s="21">
        <v>4</v>
      </c>
      <c r="C688" s="21">
        <v>2009</v>
      </c>
      <c r="D688" s="75" t="str">
        <f t="shared" si="13"/>
        <v>24-4-2009</v>
      </c>
      <c r="E688" s="21" t="s">
        <v>904</v>
      </c>
      <c r="F688" s="21">
        <v>640</v>
      </c>
      <c r="G688" s="21"/>
      <c r="H688" s="21"/>
      <c r="I688" s="21"/>
      <c r="J688" s="120"/>
    </row>
    <row r="689" spans="1:10" x14ac:dyDescent="0.5">
      <c r="A689" s="21">
        <v>10</v>
      </c>
      <c r="B689" s="21">
        <v>4</v>
      </c>
      <c r="C689" s="21">
        <v>2009</v>
      </c>
      <c r="D689" s="75" t="str">
        <f t="shared" si="13"/>
        <v>10-4-2009</v>
      </c>
      <c r="E689" s="21" t="s">
        <v>905</v>
      </c>
      <c r="F689" s="21">
        <v>650</v>
      </c>
      <c r="G689" s="21">
        <v>19.5</v>
      </c>
      <c r="H689" s="21"/>
      <c r="I689" s="21"/>
      <c r="J689" s="120"/>
    </row>
    <row r="690" spans="1:10" ht="25.35" x14ac:dyDescent="0.5">
      <c r="A690" s="36">
        <v>3</v>
      </c>
      <c r="B690" s="36">
        <v>4</v>
      </c>
      <c r="C690" s="36">
        <v>2009</v>
      </c>
      <c r="D690" s="77" t="str">
        <f t="shared" si="13"/>
        <v>3-4-2009</v>
      </c>
      <c r="E690" s="36" t="s">
        <v>906</v>
      </c>
      <c r="F690" s="36">
        <v>500</v>
      </c>
      <c r="G690" s="36">
        <v>16</v>
      </c>
      <c r="H690" s="36"/>
      <c r="I690" s="36"/>
      <c r="J690" s="121"/>
    </row>
    <row r="691" spans="1:10" x14ac:dyDescent="0.5">
      <c r="A691" s="21">
        <v>27</v>
      </c>
      <c r="B691" s="21">
        <v>3</v>
      </c>
      <c r="C691" s="21">
        <v>2009</v>
      </c>
      <c r="D691" s="75" t="str">
        <f t="shared" si="13"/>
        <v>27-3-2009</v>
      </c>
      <c r="E691" s="21" t="s">
        <v>907</v>
      </c>
      <c r="F691" s="21">
        <v>650</v>
      </c>
      <c r="G691" s="21"/>
      <c r="H691" s="21" t="s">
        <v>908</v>
      </c>
      <c r="I691" s="21"/>
      <c r="J691" s="120"/>
    </row>
    <row r="692" spans="1:10" x14ac:dyDescent="0.5">
      <c r="A692" s="21">
        <v>20</v>
      </c>
      <c r="B692" s="21">
        <v>3</v>
      </c>
      <c r="C692" s="21">
        <v>2009</v>
      </c>
      <c r="D692" s="75" t="str">
        <f t="shared" si="13"/>
        <v>20-3-2009</v>
      </c>
      <c r="E692" s="21" t="s">
        <v>909</v>
      </c>
      <c r="F692" s="21">
        <v>650</v>
      </c>
      <c r="G692" s="21"/>
      <c r="H692" s="21" t="s">
        <v>910</v>
      </c>
      <c r="I692" s="21"/>
      <c r="J692" s="120"/>
    </row>
    <row r="693" spans="1:10" x14ac:dyDescent="0.5">
      <c r="A693" s="21">
        <v>13</v>
      </c>
      <c r="B693" s="21">
        <v>3</v>
      </c>
      <c r="C693" s="21">
        <v>2009</v>
      </c>
      <c r="D693" s="75" t="str">
        <f t="shared" si="13"/>
        <v>13-3-2009</v>
      </c>
      <c r="E693" s="21" t="s">
        <v>911</v>
      </c>
      <c r="F693" s="21">
        <v>208</v>
      </c>
      <c r="G693" s="21"/>
      <c r="H693" s="21" t="s">
        <v>912</v>
      </c>
      <c r="I693" s="21"/>
      <c r="J693" s="120"/>
    </row>
    <row r="694" spans="1:10" x14ac:dyDescent="0.5">
      <c r="A694" s="36">
        <v>6</v>
      </c>
      <c r="B694" s="36">
        <v>3</v>
      </c>
      <c r="C694" s="36">
        <v>2009</v>
      </c>
      <c r="D694" s="77" t="str">
        <f t="shared" si="13"/>
        <v>6-3-2009</v>
      </c>
      <c r="E694" s="36" t="s">
        <v>913</v>
      </c>
      <c r="F694" s="36">
        <v>500</v>
      </c>
      <c r="G694" s="36"/>
      <c r="H694" s="36"/>
      <c r="I694" s="36"/>
      <c r="J694" s="121"/>
    </row>
    <row r="695" spans="1:10" x14ac:dyDescent="0.5">
      <c r="A695" s="21">
        <v>27</v>
      </c>
      <c r="B695" s="21">
        <v>2</v>
      </c>
      <c r="C695" s="21">
        <v>2009</v>
      </c>
      <c r="D695" s="75" t="str">
        <f t="shared" si="13"/>
        <v>27-2-2009</v>
      </c>
      <c r="E695" s="21" t="s">
        <v>914</v>
      </c>
      <c r="F695" s="21"/>
      <c r="G695" s="21"/>
      <c r="H695" s="21"/>
      <c r="I695" s="21"/>
      <c r="J695" s="120"/>
    </row>
    <row r="696" spans="1:10" x14ac:dyDescent="0.5">
      <c r="A696" s="21">
        <v>20</v>
      </c>
      <c r="B696" s="21">
        <v>2</v>
      </c>
      <c r="C696" s="21">
        <v>2009</v>
      </c>
      <c r="D696" s="75" t="str">
        <f t="shared" si="13"/>
        <v>20-2-2009</v>
      </c>
      <c r="E696" s="21" t="s">
        <v>915</v>
      </c>
      <c r="F696" s="21"/>
      <c r="G696" s="21"/>
      <c r="H696" s="21"/>
      <c r="I696" s="21"/>
      <c r="J696" s="120"/>
    </row>
    <row r="697" spans="1:10" x14ac:dyDescent="0.5">
      <c r="A697" s="21">
        <v>13</v>
      </c>
      <c r="B697" s="21">
        <v>2</v>
      </c>
      <c r="C697" s="21">
        <v>2009</v>
      </c>
      <c r="D697" s="75" t="str">
        <f t="shared" si="13"/>
        <v>13-2-2009</v>
      </c>
      <c r="E697" s="21" t="s">
        <v>916</v>
      </c>
      <c r="F697" s="21"/>
      <c r="G697" s="21"/>
      <c r="H697" s="21"/>
      <c r="I697" s="21"/>
      <c r="J697" s="120"/>
    </row>
    <row r="698" spans="1:10" x14ac:dyDescent="0.5">
      <c r="A698" s="36">
        <v>6</v>
      </c>
      <c r="B698" s="36">
        <v>2</v>
      </c>
      <c r="C698" s="36">
        <v>2009</v>
      </c>
      <c r="D698" s="77" t="str">
        <f t="shared" si="13"/>
        <v>6-2-2009</v>
      </c>
      <c r="E698" s="36" t="s">
        <v>917</v>
      </c>
      <c r="F698" s="36">
        <v>500</v>
      </c>
      <c r="G698" s="36"/>
      <c r="H698" s="36" t="s">
        <v>807</v>
      </c>
      <c r="I698" s="36"/>
      <c r="J698" s="121"/>
    </row>
    <row r="699" spans="1:10" x14ac:dyDescent="0.5">
      <c r="A699" s="21">
        <v>30</v>
      </c>
      <c r="B699" s="21">
        <v>1</v>
      </c>
      <c r="C699" s="21">
        <v>2009</v>
      </c>
      <c r="D699" s="75" t="str">
        <f t="shared" si="13"/>
        <v>30-1-2009</v>
      </c>
      <c r="E699" s="21" t="s">
        <v>918</v>
      </c>
      <c r="F699" s="21">
        <v>950</v>
      </c>
      <c r="G699" s="21">
        <v>23</v>
      </c>
      <c r="H699" s="21"/>
      <c r="I699" s="21"/>
      <c r="J699" s="120"/>
    </row>
    <row r="700" spans="1:10" x14ac:dyDescent="0.5">
      <c r="A700" s="21">
        <v>23</v>
      </c>
      <c r="B700" s="21">
        <v>1</v>
      </c>
      <c r="C700" s="21">
        <v>2009</v>
      </c>
      <c r="D700" s="75" t="str">
        <f t="shared" si="13"/>
        <v>23-1-2009</v>
      </c>
      <c r="E700" s="21" t="s">
        <v>919</v>
      </c>
      <c r="F700" s="21">
        <v>500</v>
      </c>
      <c r="G700" s="21"/>
      <c r="H700" s="21"/>
      <c r="I700" s="21"/>
      <c r="J700" s="120"/>
    </row>
    <row r="701" spans="1:10" x14ac:dyDescent="0.5">
      <c r="A701" s="21">
        <v>16</v>
      </c>
      <c r="B701" s="21">
        <v>1</v>
      </c>
      <c r="C701" s="21">
        <v>2009</v>
      </c>
      <c r="D701" s="75" t="str">
        <f t="shared" si="13"/>
        <v>16-1-2009</v>
      </c>
      <c r="E701" s="21" t="s">
        <v>920</v>
      </c>
      <c r="F701" s="21">
        <v>240</v>
      </c>
      <c r="G701" s="21">
        <v>18</v>
      </c>
      <c r="H701" s="21" t="s">
        <v>921</v>
      </c>
      <c r="I701" s="21"/>
      <c r="J701" s="120"/>
    </row>
    <row r="702" spans="1:10" x14ac:dyDescent="0.5">
      <c r="A702" s="44">
        <v>9</v>
      </c>
      <c r="B702" s="44">
        <v>1</v>
      </c>
      <c r="C702" s="44">
        <v>2009</v>
      </c>
      <c r="D702" s="78" t="str">
        <f t="shared" si="13"/>
        <v>9-1-2009</v>
      </c>
      <c r="E702" s="44" t="s">
        <v>917</v>
      </c>
      <c r="F702" s="44">
        <v>500</v>
      </c>
      <c r="G702" s="44"/>
      <c r="H702" s="44" t="s">
        <v>807</v>
      </c>
      <c r="I702" s="44"/>
      <c r="J702" s="123"/>
    </row>
    <row r="703" spans="1:10" x14ac:dyDescent="0.5">
      <c r="A703" s="45">
        <v>19</v>
      </c>
      <c r="B703" s="45">
        <v>12</v>
      </c>
      <c r="C703" s="45">
        <v>2008</v>
      </c>
      <c r="D703" s="91" t="str">
        <f t="shared" si="13"/>
        <v>19-12-2008</v>
      </c>
      <c r="E703" s="45" t="s">
        <v>922</v>
      </c>
      <c r="F703" s="45"/>
      <c r="G703" s="45"/>
      <c r="H703" s="45"/>
      <c r="I703" s="45"/>
      <c r="J703" s="120"/>
    </row>
    <row r="704" spans="1:10" x14ac:dyDescent="0.5">
      <c r="A704" s="45">
        <v>12</v>
      </c>
      <c r="B704" s="45">
        <v>12</v>
      </c>
      <c r="C704" s="45">
        <v>2008</v>
      </c>
      <c r="D704" s="91" t="str">
        <f t="shared" si="13"/>
        <v>12-12-2008</v>
      </c>
      <c r="E704" s="45" t="s">
        <v>923</v>
      </c>
      <c r="F704" s="45">
        <v>200</v>
      </c>
      <c r="G704" s="45"/>
      <c r="H704" s="45"/>
      <c r="I704" s="45"/>
      <c r="J704" s="120"/>
    </row>
    <row r="705" spans="1:10" x14ac:dyDescent="0.5">
      <c r="A705" s="46">
        <v>5</v>
      </c>
      <c r="B705" s="46">
        <v>12</v>
      </c>
      <c r="C705" s="46">
        <v>2008</v>
      </c>
      <c r="D705" s="92" t="str">
        <f t="shared" si="13"/>
        <v>5-12-2008</v>
      </c>
      <c r="E705" s="46" t="s">
        <v>917</v>
      </c>
      <c r="F705" s="46">
        <v>500</v>
      </c>
      <c r="G705" s="46"/>
      <c r="H705" s="46" t="s">
        <v>807</v>
      </c>
      <c r="I705" s="46"/>
      <c r="J705" s="121"/>
    </row>
    <row r="706" spans="1:10" x14ac:dyDescent="0.5">
      <c r="A706" s="45">
        <v>28</v>
      </c>
      <c r="B706" s="45">
        <v>11</v>
      </c>
      <c r="C706" s="45">
        <v>2008</v>
      </c>
      <c r="D706" s="91" t="str">
        <f t="shared" si="13"/>
        <v>28-11-2008</v>
      </c>
      <c r="E706" s="45" t="s">
        <v>918</v>
      </c>
      <c r="F706" s="45">
        <v>950</v>
      </c>
      <c r="G706" s="45">
        <v>23</v>
      </c>
      <c r="H706" s="45"/>
      <c r="I706" s="45"/>
      <c r="J706" s="120"/>
    </row>
    <row r="707" spans="1:10" ht="25.35" x14ac:dyDescent="0.5">
      <c r="A707" s="45">
        <v>21</v>
      </c>
      <c r="B707" s="45">
        <v>11</v>
      </c>
      <c r="C707" s="45">
        <v>2008</v>
      </c>
      <c r="D707" s="91" t="str">
        <f t="shared" si="13"/>
        <v>21-11-2008</v>
      </c>
      <c r="E707" s="45" t="s">
        <v>813</v>
      </c>
      <c r="F707" s="45">
        <v>550</v>
      </c>
      <c r="G707" s="45"/>
      <c r="H707" s="45" t="s">
        <v>814</v>
      </c>
      <c r="I707" s="45"/>
      <c r="J707" s="120"/>
    </row>
    <row r="708" spans="1:10" x14ac:dyDescent="0.5">
      <c r="A708" s="45">
        <v>14</v>
      </c>
      <c r="B708" s="45">
        <v>11</v>
      </c>
      <c r="C708" s="45">
        <v>2008</v>
      </c>
      <c r="D708" s="91" t="str">
        <f t="shared" si="13"/>
        <v>14-11-2008</v>
      </c>
      <c r="E708" s="45" t="s">
        <v>924</v>
      </c>
      <c r="F708" s="45">
        <v>500</v>
      </c>
      <c r="G708" s="45"/>
      <c r="H708" s="45"/>
      <c r="I708" s="45"/>
      <c r="J708" s="120"/>
    </row>
    <row r="709" spans="1:10" x14ac:dyDescent="0.5">
      <c r="A709" s="46">
        <v>7</v>
      </c>
      <c r="B709" s="46">
        <v>11</v>
      </c>
      <c r="C709" s="46">
        <v>2008</v>
      </c>
      <c r="D709" s="92" t="str">
        <f t="shared" si="13"/>
        <v>7-11-2008</v>
      </c>
      <c r="E709" s="46" t="s">
        <v>899</v>
      </c>
      <c r="F709" s="46"/>
      <c r="G709" s="46"/>
      <c r="H709" s="46"/>
      <c r="I709" s="46"/>
      <c r="J709" s="121"/>
    </row>
    <row r="710" spans="1:10" x14ac:dyDescent="0.5">
      <c r="A710" s="45">
        <v>31</v>
      </c>
      <c r="B710" s="45">
        <v>10</v>
      </c>
      <c r="C710" s="45">
        <v>2008</v>
      </c>
      <c r="D710" s="91" t="str">
        <f t="shared" si="13"/>
        <v>31-10-2008</v>
      </c>
      <c r="E710" s="45" t="s">
        <v>919</v>
      </c>
      <c r="F710" s="45">
        <v>500</v>
      </c>
      <c r="G710" s="45"/>
      <c r="H710" s="45"/>
      <c r="I710" s="45"/>
      <c r="J710" s="120"/>
    </row>
    <row r="711" spans="1:10" x14ac:dyDescent="0.5">
      <c r="A711" s="45">
        <v>24</v>
      </c>
      <c r="B711" s="45">
        <v>10</v>
      </c>
      <c r="C711" s="45">
        <v>2008</v>
      </c>
      <c r="D711" s="91" t="str">
        <f t="shared" si="13"/>
        <v>24-10-2008</v>
      </c>
      <c r="E711" s="45" t="s">
        <v>925</v>
      </c>
      <c r="F711" s="45">
        <v>668</v>
      </c>
      <c r="G711" s="45"/>
      <c r="H711" s="45"/>
      <c r="I711" s="45"/>
      <c r="J711" s="120"/>
    </row>
    <row r="712" spans="1:10" x14ac:dyDescent="0.5">
      <c r="A712" s="45">
        <v>17</v>
      </c>
      <c r="B712" s="45">
        <v>10</v>
      </c>
      <c r="C712" s="45">
        <v>2008</v>
      </c>
      <c r="D712" s="91" t="str">
        <f t="shared" si="13"/>
        <v>17-10-2008</v>
      </c>
      <c r="E712" s="45" t="s">
        <v>926</v>
      </c>
      <c r="F712" s="45">
        <v>50</v>
      </c>
      <c r="G712" s="45"/>
      <c r="H712" s="45"/>
      <c r="I712" s="45"/>
      <c r="J712" s="120"/>
    </row>
    <row r="713" spans="1:10" x14ac:dyDescent="0.5">
      <c r="A713" s="45">
        <v>10</v>
      </c>
      <c r="B713" s="45">
        <v>10</v>
      </c>
      <c r="C713" s="45">
        <v>2008</v>
      </c>
      <c r="D713" s="91" t="str">
        <f t="shared" si="13"/>
        <v>10-10-2008</v>
      </c>
      <c r="E713" s="45" t="s">
        <v>927</v>
      </c>
      <c r="F713" s="45">
        <v>500</v>
      </c>
      <c r="G713" s="45"/>
      <c r="H713" s="45"/>
      <c r="I713" s="45"/>
      <c r="J713" s="120"/>
    </row>
    <row r="714" spans="1:10" x14ac:dyDescent="0.5">
      <c r="A714" s="46">
        <v>3</v>
      </c>
      <c r="B714" s="46">
        <v>10</v>
      </c>
      <c r="C714" s="46">
        <v>2008</v>
      </c>
      <c r="D714" s="92" t="str">
        <f t="shared" si="13"/>
        <v>3-10-2008</v>
      </c>
      <c r="E714" s="46" t="s">
        <v>928</v>
      </c>
      <c r="F714" s="46">
        <v>400</v>
      </c>
      <c r="G714" s="46"/>
      <c r="H714" s="46"/>
      <c r="I714" s="46"/>
      <c r="J714" s="121"/>
    </row>
    <row r="715" spans="1:10" x14ac:dyDescent="0.5">
      <c r="A715" s="45">
        <v>26</v>
      </c>
      <c r="B715" s="45">
        <v>9</v>
      </c>
      <c r="C715" s="45">
        <v>2008</v>
      </c>
      <c r="D715" s="91" t="str">
        <f t="shared" si="13"/>
        <v>26-9-2008</v>
      </c>
      <c r="E715" s="45" t="s">
        <v>929</v>
      </c>
      <c r="F715" s="45">
        <v>250</v>
      </c>
      <c r="G715" s="45"/>
      <c r="H715" s="45"/>
      <c r="I715" s="45"/>
      <c r="J715" s="120"/>
    </row>
    <row r="716" spans="1:10" x14ac:dyDescent="0.5">
      <c r="A716" s="45">
        <v>19</v>
      </c>
      <c r="B716" s="45">
        <v>9</v>
      </c>
      <c r="C716" s="45">
        <v>2008</v>
      </c>
      <c r="D716" s="91" t="str">
        <f t="shared" si="13"/>
        <v>19-9-2008</v>
      </c>
      <c r="E716" s="45" t="s">
        <v>930</v>
      </c>
      <c r="F716" s="45">
        <v>600</v>
      </c>
      <c r="G716" s="45"/>
      <c r="H716" s="45"/>
      <c r="I716" s="45"/>
      <c r="J716" s="120"/>
    </row>
    <row r="717" spans="1:10" x14ac:dyDescent="0.5">
      <c r="A717" s="45">
        <v>12</v>
      </c>
      <c r="B717" s="45">
        <v>9</v>
      </c>
      <c r="C717" s="45">
        <v>2008</v>
      </c>
      <c r="D717" s="91" t="str">
        <f t="shared" si="13"/>
        <v>12-9-2008</v>
      </c>
      <c r="E717" s="45" t="s">
        <v>931</v>
      </c>
      <c r="F717" s="45">
        <v>200</v>
      </c>
      <c r="G717" s="45"/>
      <c r="H717" s="45"/>
      <c r="I717" s="45"/>
      <c r="J717" s="120"/>
    </row>
    <row r="718" spans="1:10" x14ac:dyDescent="0.5">
      <c r="A718" s="46">
        <v>5</v>
      </c>
      <c r="B718" s="46">
        <v>9</v>
      </c>
      <c r="C718" s="46">
        <v>2008</v>
      </c>
      <c r="D718" s="92" t="str">
        <f t="shared" si="13"/>
        <v>5-9-2008</v>
      </c>
      <c r="E718" s="46" t="s">
        <v>932</v>
      </c>
      <c r="F718" s="46">
        <v>100</v>
      </c>
      <c r="G718" s="46"/>
      <c r="H718" s="46"/>
      <c r="I718" s="46"/>
      <c r="J718" s="121"/>
    </row>
    <row r="719" spans="1:10" x14ac:dyDescent="0.5">
      <c r="A719" s="45">
        <v>27</v>
      </c>
      <c r="B719" s="45">
        <v>6</v>
      </c>
      <c r="C719" s="45">
        <v>2008</v>
      </c>
      <c r="D719" s="91" t="str">
        <f t="shared" si="13"/>
        <v>27-6-2008</v>
      </c>
      <c r="E719" s="45" t="s">
        <v>933</v>
      </c>
      <c r="F719" s="45"/>
      <c r="G719" s="45"/>
      <c r="H719" s="45"/>
      <c r="I719" s="45"/>
      <c r="J719" s="120"/>
    </row>
    <row r="720" spans="1:10" x14ac:dyDescent="0.5">
      <c r="A720" s="45">
        <v>26</v>
      </c>
      <c r="B720" s="45">
        <v>6</v>
      </c>
      <c r="C720" s="45">
        <v>2008</v>
      </c>
      <c r="D720" s="91" t="str">
        <f t="shared" si="13"/>
        <v>26-6-2008</v>
      </c>
      <c r="E720" s="45" t="s">
        <v>934</v>
      </c>
      <c r="F720" s="45"/>
      <c r="G720" s="45"/>
      <c r="H720" s="45"/>
      <c r="I720" s="45"/>
      <c r="J720" s="120"/>
    </row>
    <row r="721" spans="1:11" x14ac:dyDescent="0.5">
      <c r="A721" s="45">
        <v>20</v>
      </c>
      <c r="B721" s="45">
        <v>6</v>
      </c>
      <c r="C721" s="45">
        <v>2008</v>
      </c>
      <c r="D721" s="91" t="str">
        <f t="shared" si="13"/>
        <v>20-6-2008</v>
      </c>
      <c r="E721" s="45" t="s">
        <v>935</v>
      </c>
      <c r="F721" s="45">
        <v>180</v>
      </c>
      <c r="G721" s="45"/>
      <c r="H721" s="45"/>
      <c r="I721" s="45"/>
      <c r="J721" s="120"/>
    </row>
    <row r="722" spans="1:11" x14ac:dyDescent="0.5">
      <c r="A722" s="45">
        <v>13</v>
      </c>
      <c r="B722" s="45">
        <v>6</v>
      </c>
      <c r="C722" s="45">
        <v>2008</v>
      </c>
      <c r="D722" s="91" t="str">
        <f t="shared" si="13"/>
        <v>13-6-2008</v>
      </c>
      <c r="E722" s="45" t="s">
        <v>12</v>
      </c>
      <c r="F722" s="45"/>
      <c r="G722" s="45"/>
      <c r="H722" s="45"/>
      <c r="I722" s="45"/>
      <c r="J722" s="120"/>
    </row>
    <row r="723" spans="1:11" x14ac:dyDescent="0.5">
      <c r="A723" s="46">
        <v>6</v>
      </c>
      <c r="B723" s="46">
        <v>6</v>
      </c>
      <c r="C723" s="46">
        <v>2008</v>
      </c>
      <c r="D723" s="92" t="str">
        <f t="shared" si="13"/>
        <v>6-6-2008</v>
      </c>
      <c r="E723" s="46" t="s">
        <v>887</v>
      </c>
      <c r="F723" s="46">
        <v>700</v>
      </c>
      <c r="G723" s="46"/>
      <c r="H723" s="46"/>
      <c r="I723" s="46"/>
      <c r="J723" s="121"/>
    </row>
    <row r="724" spans="1:11" x14ac:dyDescent="0.5">
      <c r="A724" s="45">
        <v>31</v>
      </c>
      <c r="B724" s="45">
        <v>5</v>
      </c>
      <c r="C724" s="45">
        <v>2008</v>
      </c>
      <c r="D724" s="91" t="str">
        <f t="shared" si="13"/>
        <v>31-5-2008</v>
      </c>
      <c r="E724" s="45" t="s">
        <v>936</v>
      </c>
      <c r="F724" s="45"/>
      <c r="G724" s="45"/>
      <c r="H724" s="45"/>
      <c r="I724" s="45"/>
      <c r="J724" s="120"/>
    </row>
    <row r="725" spans="1:11" x14ac:dyDescent="0.5">
      <c r="A725" s="45">
        <v>30</v>
      </c>
      <c r="B725" s="45">
        <v>5</v>
      </c>
      <c r="C725" s="45">
        <v>2008</v>
      </c>
      <c r="D725" s="91" t="str">
        <f t="shared" si="13"/>
        <v>30-5-2008</v>
      </c>
      <c r="E725" s="45" t="s">
        <v>937</v>
      </c>
      <c r="F725" s="45"/>
      <c r="G725" s="45"/>
      <c r="H725" s="45"/>
      <c r="I725" s="45"/>
      <c r="J725" s="120"/>
    </row>
    <row r="726" spans="1:11" ht="25.35" x14ac:dyDescent="0.5">
      <c r="A726" s="45">
        <v>23</v>
      </c>
      <c r="B726" s="45">
        <v>5</v>
      </c>
      <c r="C726" s="45">
        <v>2008</v>
      </c>
      <c r="D726" s="91" t="str">
        <f t="shared" si="13"/>
        <v>23-5-2008</v>
      </c>
      <c r="E726" s="45" t="s">
        <v>641</v>
      </c>
      <c r="F726" s="45">
        <v>671</v>
      </c>
      <c r="G726" s="45"/>
      <c r="H726" s="45"/>
      <c r="I726" s="45"/>
      <c r="J726" s="103" t="s">
        <v>938</v>
      </c>
    </row>
    <row r="727" spans="1:11" x14ac:dyDescent="0.5">
      <c r="A727" s="45">
        <v>16</v>
      </c>
      <c r="B727" s="45">
        <v>5</v>
      </c>
      <c r="C727" s="45">
        <v>2008</v>
      </c>
      <c r="D727" s="91" t="str">
        <f t="shared" si="13"/>
        <v>16-5-2008</v>
      </c>
      <c r="E727" s="45" t="s">
        <v>920</v>
      </c>
      <c r="F727" s="45">
        <v>240</v>
      </c>
      <c r="G727" s="45">
        <v>18</v>
      </c>
      <c r="H727" s="45"/>
      <c r="I727" s="45"/>
      <c r="J727" s="120"/>
      <c r="K727" s="94" t="str">
        <f>D732</f>
        <v>11-4-2008</v>
      </c>
    </row>
    <row r="728" spans="1:11" x14ac:dyDescent="0.5">
      <c r="A728" s="45">
        <v>9</v>
      </c>
      <c r="B728" s="45">
        <v>5</v>
      </c>
      <c r="C728" s="45">
        <v>2008</v>
      </c>
      <c r="D728" s="91" t="str">
        <f t="shared" si="13"/>
        <v>9-5-2008</v>
      </c>
      <c r="E728" s="45" t="s">
        <v>939</v>
      </c>
      <c r="F728" s="45">
        <v>580</v>
      </c>
      <c r="G728" s="45"/>
      <c r="H728" s="45"/>
      <c r="I728" s="45"/>
      <c r="J728" s="120"/>
    </row>
    <row r="729" spans="1:11" x14ac:dyDescent="0.5">
      <c r="A729" s="46">
        <v>2</v>
      </c>
      <c r="B729" s="46">
        <v>5</v>
      </c>
      <c r="C729" s="46">
        <v>2008</v>
      </c>
      <c r="D729" s="92" t="str">
        <f t="shared" si="13"/>
        <v>2-5-2008</v>
      </c>
      <c r="E729" s="46" t="s">
        <v>940</v>
      </c>
      <c r="F729" s="46">
        <v>60</v>
      </c>
      <c r="G729" s="46"/>
      <c r="H729" s="46"/>
      <c r="I729" s="46"/>
      <c r="J729" s="121"/>
    </row>
    <row r="730" spans="1:11" x14ac:dyDescent="0.5">
      <c r="A730" s="45">
        <v>25</v>
      </c>
      <c r="B730" s="45">
        <v>4</v>
      </c>
      <c r="C730" s="45">
        <v>2008</v>
      </c>
      <c r="D730" s="91" t="str">
        <f t="shared" si="13"/>
        <v>25-4-2008</v>
      </c>
      <c r="E730" s="45" t="s">
        <v>941</v>
      </c>
      <c r="F730" s="45">
        <v>500</v>
      </c>
      <c r="G730" s="45"/>
      <c r="H730" s="45"/>
      <c r="I730" s="45"/>
      <c r="J730" s="120"/>
    </row>
    <row r="731" spans="1:11" ht="25.35" x14ac:dyDescent="0.5">
      <c r="A731" s="45">
        <v>18</v>
      </c>
      <c r="B731" s="45">
        <v>4</v>
      </c>
      <c r="C731" s="45">
        <v>2008</v>
      </c>
      <c r="D731" s="91" t="str">
        <f t="shared" si="13"/>
        <v>18-4-2008</v>
      </c>
      <c r="E731" s="45" t="s">
        <v>942</v>
      </c>
      <c r="F731" s="45">
        <v>380</v>
      </c>
      <c r="G731" s="45"/>
      <c r="H731" s="45" t="s">
        <v>943</v>
      </c>
      <c r="I731" s="45"/>
      <c r="J731" s="120"/>
    </row>
    <row r="732" spans="1:11" x14ac:dyDescent="0.5">
      <c r="A732" s="45">
        <v>11</v>
      </c>
      <c r="B732" s="45">
        <v>4</v>
      </c>
      <c r="C732" s="45">
        <v>2008</v>
      </c>
      <c r="D732" s="91" t="str">
        <f t="shared" si="13"/>
        <v>11-4-2008</v>
      </c>
      <c r="E732" s="45" t="s">
        <v>920</v>
      </c>
      <c r="F732" s="45">
        <v>240</v>
      </c>
      <c r="G732" s="45">
        <v>18</v>
      </c>
      <c r="H732" s="45"/>
      <c r="I732" s="45"/>
      <c r="J732" s="120"/>
    </row>
    <row r="733" spans="1:11" x14ac:dyDescent="0.5">
      <c r="A733" s="46">
        <v>4</v>
      </c>
      <c r="B733" s="46">
        <v>4</v>
      </c>
      <c r="C733" s="46">
        <v>2008</v>
      </c>
      <c r="D733" s="92" t="str">
        <f t="shared" si="13"/>
        <v>4-4-2008</v>
      </c>
      <c r="E733" s="46" t="s">
        <v>944</v>
      </c>
      <c r="F733" s="46">
        <v>750</v>
      </c>
      <c r="G733" s="46"/>
      <c r="H733" s="46"/>
      <c r="I733" s="46"/>
      <c r="J733" s="121"/>
    </row>
    <row r="734" spans="1:11" x14ac:dyDescent="0.5">
      <c r="A734" s="45">
        <v>28</v>
      </c>
      <c r="B734" s="45">
        <v>3</v>
      </c>
      <c r="C734" s="45">
        <v>2008</v>
      </c>
      <c r="D734" s="91" t="str">
        <f t="shared" si="13"/>
        <v>28-3-2008</v>
      </c>
      <c r="E734" s="45" t="s">
        <v>945</v>
      </c>
      <c r="F734" s="45"/>
      <c r="G734" s="45"/>
      <c r="H734" s="45"/>
      <c r="I734" s="45"/>
      <c r="J734" s="120"/>
    </row>
    <row r="735" spans="1:11" ht="25.35" x14ac:dyDescent="0.5">
      <c r="A735" s="45">
        <v>22</v>
      </c>
      <c r="B735" s="45">
        <v>3</v>
      </c>
      <c r="C735" s="45">
        <v>2008</v>
      </c>
      <c r="D735" s="91" t="str">
        <f t="shared" si="13"/>
        <v>22-3-2008</v>
      </c>
      <c r="E735" s="45" t="s">
        <v>946</v>
      </c>
      <c r="F735" s="45"/>
      <c r="G735" s="45"/>
      <c r="H735" s="45" t="s">
        <v>889</v>
      </c>
      <c r="I735" s="45"/>
      <c r="J735" s="120"/>
    </row>
    <row r="736" spans="1:11" x14ac:dyDescent="0.5">
      <c r="A736" s="45">
        <v>21</v>
      </c>
      <c r="B736" s="45">
        <v>3</v>
      </c>
      <c r="C736" s="45">
        <v>2008</v>
      </c>
      <c r="D736" s="91" t="str">
        <f t="shared" si="13"/>
        <v>21-3-2008</v>
      </c>
      <c r="E736" s="45" t="s">
        <v>947</v>
      </c>
      <c r="F736" s="45"/>
      <c r="G736" s="45"/>
      <c r="H736" s="45"/>
      <c r="I736" s="45"/>
      <c r="J736" s="120"/>
    </row>
    <row r="737" spans="1:10" x14ac:dyDescent="0.5">
      <c r="A737" s="45">
        <v>14</v>
      </c>
      <c r="B737" s="45">
        <v>3</v>
      </c>
      <c r="C737" s="45">
        <v>2008</v>
      </c>
      <c r="D737" s="91" t="str">
        <f t="shared" si="13"/>
        <v>14-3-2008</v>
      </c>
      <c r="E737" s="45" t="s">
        <v>948</v>
      </c>
      <c r="F737" s="45">
        <v>700</v>
      </c>
      <c r="G737" s="45">
        <v>18</v>
      </c>
      <c r="H737" s="45" t="s">
        <v>868</v>
      </c>
      <c r="I737" s="45"/>
      <c r="J737" s="120"/>
    </row>
    <row r="738" spans="1:10" x14ac:dyDescent="0.5">
      <c r="A738" s="46">
        <v>7</v>
      </c>
      <c r="B738" s="46">
        <v>3</v>
      </c>
      <c r="C738" s="46">
        <v>2008</v>
      </c>
      <c r="D738" s="92" t="str">
        <f t="shared" si="13"/>
        <v>7-3-2008</v>
      </c>
      <c r="E738" s="46" t="s">
        <v>949</v>
      </c>
      <c r="F738" s="46">
        <v>270</v>
      </c>
      <c r="G738" s="46"/>
      <c r="H738" s="46"/>
      <c r="I738" s="46"/>
      <c r="J738" s="121"/>
    </row>
    <row r="739" spans="1:10" x14ac:dyDescent="0.5">
      <c r="A739" s="45">
        <v>29</v>
      </c>
      <c r="B739" s="45">
        <v>2</v>
      </c>
      <c r="C739" s="45">
        <v>2008</v>
      </c>
      <c r="D739" s="91" t="str">
        <f t="shared" si="13"/>
        <v>29-2-2008</v>
      </c>
      <c r="E739" s="45" t="s">
        <v>950</v>
      </c>
      <c r="F739" s="45">
        <v>380</v>
      </c>
      <c r="G739" s="45">
        <v>5</v>
      </c>
      <c r="H739" s="45"/>
      <c r="I739" s="45" t="s">
        <v>47</v>
      </c>
      <c r="J739" s="120"/>
    </row>
    <row r="740" spans="1:10" x14ac:dyDescent="0.5">
      <c r="A740" s="45">
        <v>22</v>
      </c>
      <c r="B740" s="45">
        <v>2</v>
      </c>
      <c r="C740" s="45">
        <v>2008</v>
      </c>
      <c r="D740" s="91" t="str">
        <f t="shared" si="13"/>
        <v>22-2-2008</v>
      </c>
      <c r="E740" s="45" t="s">
        <v>951</v>
      </c>
      <c r="F740" s="45">
        <v>380</v>
      </c>
      <c r="G740" s="45">
        <v>5.3</v>
      </c>
      <c r="H740" s="45"/>
      <c r="I740" s="45" t="s">
        <v>47</v>
      </c>
      <c r="J740" s="120"/>
    </row>
    <row r="741" spans="1:10" x14ac:dyDescent="0.5">
      <c r="A741" s="45">
        <v>15</v>
      </c>
      <c r="B741" s="45">
        <v>2</v>
      </c>
      <c r="C741" s="45">
        <v>2008</v>
      </c>
      <c r="D741" s="91" t="str">
        <f t="shared" si="13"/>
        <v>15-2-2008</v>
      </c>
      <c r="E741" s="45" t="s">
        <v>952</v>
      </c>
      <c r="F741" s="45"/>
      <c r="G741" s="45"/>
      <c r="H741" s="45"/>
      <c r="I741" s="45" t="s">
        <v>41</v>
      </c>
      <c r="J741" s="120"/>
    </row>
    <row r="742" spans="1:10" x14ac:dyDescent="0.5">
      <c r="A742" s="45">
        <v>8</v>
      </c>
      <c r="B742" s="45">
        <v>2</v>
      </c>
      <c r="C742" s="45">
        <v>2008</v>
      </c>
      <c r="D742" s="91" t="str">
        <f t="shared" si="13"/>
        <v>8-2-2008</v>
      </c>
      <c r="E742" s="45" t="s">
        <v>953</v>
      </c>
      <c r="F742" s="45"/>
      <c r="G742" s="45"/>
      <c r="H742" s="45"/>
      <c r="I742" s="45"/>
      <c r="J742" s="120"/>
    </row>
    <row r="743" spans="1:10" x14ac:dyDescent="0.5">
      <c r="A743" s="46">
        <v>1</v>
      </c>
      <c r="B743" s="46">
        <v>2</v>
      </c>
      <c r="C743" s="46">
        <v>2008</v>
      </c>
      <c r="D743" s="92" t="str">
        <f>IF(ISBLANK(A743),CONCATENATE(B743,"-",C743),CONCATENATE(A743,"-",B743,"-",C743))</f>
        <v>1-2-2008</v>
      </c>
      <c r="E743" s="46" t="s">
        <v>954</v>
      </c>
      <c r="F743" s="46">
        <v>400</v>
      </c>
      <c r="G743" s="46"/>
      <c r="H743" s="46"/>
      <c r="I743" s="46" t="s">
        <v>41</v>
      </c>
      <c r="J743" s="121"/>
    </row>
    <row r="744" spans="1:10" x14ac:dyDescent="0.5">
      <c r="A744" s="45">
        <v>25</v>
      </c>
      <c r="B744" s="45">
        <v>1</v>
      </c>
      <c r="C744" s="45">
        <v>2008</v>
      </c>
      <c r="D744" s="91" t="str">
        <f>IF(ISBLANK(A744),CONCATENATE(B744,"-",C744),CONCATENATE(A744,"-",B744,"-",C744))</f>
        <v>25-1-2008</v>
      </c>
      <c r="E744" s="45" t="s">
        <v>951</v>
      </c>
      <c r="F744" s="45">
        <v>380</v>
      </c>
      <c r="G744" s="45">
        <v>5.3</v>
      </c>
      <c r="H744" s="45"/>
      <c r="I744" s="45" t="s">
        <v>47</v>
      </c>
      <c r="J744" s="120"/>
    </row>
    <row r="745" spans="1:10" x14ac:dyDescent="0.5">
      <c r="A745" s="45">
        <v>18</v>
      </c>
      <c r="B745" s="45">
        <v>1</v>
      </c>
      <c r="C745" s="45">
        <v>2008</v>
      </c>
      <c r="D745" s="91" t="str">
        <f>IF(ISBLANK(A745),CONCATENATE(B745,"-",C745),CONCATENATE(A745,"-",B745,"-",C745))</f>
        <v>18-1-2008</v>
      </c>
      <c r="E745" s="45" t="s">
        <v>950</v>
      </c>
      <c r="F745" s="45">
        <v>380</v>
      </c>
      <c r="G745" s="45">
        <v>5</v>
      </c>
      <c r="H745" s="45"/>
      <c r="I745" s="45" t="s">
        <v>47</v>
      </c>
      <c r="J745" s="120"/>
    </row>
    <row r="746" spans="1:10" x14ac:dyDescent="0.5">
      <c r="A746" s="45">
        <v>11</v>
      </c>
      <c r="B746" s="45">
        <v>1</v>
      </c>
      <c r="C746" s="45">
        <v>2008</v>
      </c>
      <c r="D746" s="91" t="str">
        <f>IF(ISBLANK(A746),CONCATENATE(B746,"-",C746),CONCATENATE(A746,"-",B746,"-",C746))</f>
        <v>11-1-2008</v>
      </c>
      <c r="E746" s="45" t="s">
        <v>847</v>
      </c>
      <c r="F746" s="45">
        <v>400</v>
      </c>
      <c r="G746" s="45">
        <v>10.7</v>
      </c>
      <c r="H746" s="45"/>
      <c r="I746" s="45"/>
      <c r="J746" s="120"/>
    </row>
    <row r="747" spans="1:10" x14ac:dyDescent="0.5">
      <c r="A747" s="47">
        <v>4</v>
      </c>
      <c r="B747" s="47">
        <v>1</v>
      </c>
      <c r="C747" s="47">
        <v>2008</v>
      </c>
      <c r="D747" s="93" t="str">
        <f>IF(ISBLANK(A747),CONCATENATE(B747,"-",C747),CONCATENATE(A747,"-",B747,"-",C747))</f>
        <v>4-1-2008</v>
      </c>
      <c r="E747" s="47" t="s">
        <v>955</v>
      </c>
      <c r="F747" s="47">
        <v>540</v>
      </c>
      <c r="G747" s="47">
        <v>11.6</v>
      </c>
      <c r="H747" s="47"/>
      <c r="I747" s="47" t="s">
        <v>47</v>
      </c>
      <c r="J747" s="123"/>
    </row>
    <row r="748" spans="1:10" x14ac:dyDescent="0.5">
      <c r="D748" s="94"/>
      <c r="E748" s="24" t="s">
        <v>956</v>
      </c>
      <c r="F748" s="24">
        <v>200</v>
      </c>
      <c r="G748" s="24">
        <v>6</v>
      </c>
      <c r="H748" s="24">
        <v>66</v>
      </c>
      <c r="J748" s="126" t="s">
        <v>957</v>
      </c>
    </row>
    <row r="749" spans="1:10" x14ac:dyDescent="0.5">
      <c r="D749" s="94"/>
    </row>
    <row r="750" spans="1:10" x14ac:dyDescent="0.5">
      <c r="B750" s="207"/>
      <c r="D750" s="94"/>
    </row>
    <row r="751" spans="1:10" x14ac:dyDescent="0.5">
      <c r="B751" s="208"/>
      <c r="D751" s="94"/>
    </row>
    <row r="752" spans="1:10" x14ac:dyDescent="0.5">
      <c r="A752" s="209"/>
      <c r="D752" s="94"/>
    </row>
    <row r="753" spans="1:4" x14ac:dyDescent="0.5">
      <c r="A753" s="210"/>
      <c r="B753" s="208"/>
      <c r="C753" s="208"/>
      <c r="D753" s="94"/>
    </row>
    <row r="754" spans="1:4" x14ac:dyDescent="0.5">
      <c r="A754" s="211"/>
      <c r="D754" s="94"/>
    </row>
    <row r="755" spans="1:4" x14ac:dyDescent="0.5">
      <c r="A755" s="209"/>
      <c r="D755" s="94"/>
    </row>
    <row r="756" spans="1:4" x14ac:dyDescent="0.5">
      <c r="A756" s="211"/>
      <c r="D756" s="94"/>
    </row>
    <row r="757" spans="1:4" x14ac:dyDescent="0.5">
      <c r="A757" s="211"/>
      <c r="D757" s="94"/>
    </row>
    <row r="758" spans="1:4" x14ac:dyDescent="0.5">
      <c r="A758" s="211"/>
      <c r="D758" s="94"/>
    </row>
    <row r="759" spans="1:4" x14ac:dyDescent="0.5">
      <c r="D759" s="94"/>
    </row>
    <row r="760" spans="1:4" x14ac:dyDescent="0.5">
      <c r="A760" s="211"/>
      <c r="D760" s="94"/>
    </row>
    <row r="761" spans="1:4" x14ac:dyDescent="0.5">
      <c r="D761" s="94"/>
    </row>
    <row r="762" spans="1:4" x14ac:dyDescent="0.5">
      <c r="D762" s="94"/>
    </row>
    <row r="763" spans="1:4" x14ac:dyDescent="0.5">
      <c r="D763" s="94"/>
    </row>
    <row r="764" spans="1:4" x14ac:dyDescent="0.5">
      <c r="D764" s="94"/>
    </row>
    <row r="765" spans="1:4" x14ac:dyDescent="0.5">
      <c r="D765" s="94"/>
    </row>
    <row r="766" spans="1:4" x14ac:dyDescent="0.5">
      <c r="D766" s="94"/>
    </row>
    <row r="767" spans="1:4" x14ac:dyDescent="0.5">
      <c r="D767" s="94"/>
    </row>
    <row r="768" spans="1:4" x14ac:dyDescent="0.5">
      <c r="D768" s="94"/>
    </row>
    <row r="769" spans="4:4" x14ac:dyDescent="0.5">
      <c r="D769" s="94"/>
    </row>
    <row r="770" spans="4:4" x14ac:dyDescent="0.5">
      <c r="D770" s="94"/>
    </row>
    <row r="771" spans="4:4" x14ac:dyDescent="0.5">
      <c r="D771" s="94"/>
    </row>
    <row r="772" spans="4:4" x14ac:dyDescent="0.5">
      <c r="D772" s="94"/>
    </row>
    <row r="773" spans="4:4" x14ac:dyDescent="0.5">
      <c r="D773" s="94"/>
    </row>
    <row r="774" spans="4:4" x14ac:dyDescent="0.5">
      <c r="D774" s="94"/>
    </row>
    <row r="775" spans="4:4" x14ac:dyDescent="0.5">
      <c r="D775" s="94"/>
    </row>
    <row r="776" spans="4:4" x14ac:dyDescent="0.5">
      <c r="D776" s="94"/>
    </row>
    <row r="777" spans="4:4" x14ac:dyDescent="0.5">
      <c r="D777" s="94"/>
    </row>
    <row r="778" spans="4:4" x14ac:dyDescent="0.5">
      <c r="D778" s="94"/>
    </row>
    <row r="779" spans="4:4" x14ac:dyDescent="0.5">
      <c r="D779" s="94"/>
    </row>
    <row r="780" spans="4:4" x14ac:dyDescent="0.5">
      <c r="D780" s="94"/>
    </row>
    <row r="781" spans="4:4" x14ac:dyDescent="0.5">
      <c r="D781" s="94"/>
    </row>
    <row r="782" spans="4:4" x14ac:dyDescent="0.5">
      <c r="D782" s="94"/>
    </row>
    <row r="783" spans="4:4" x14ac:dyDescent="0.5">
      <c r="D783" s="94"/>
    </row>
    <row r="784" spans="4:4" x14ac:dyDescent="0.5">
      <c r="D784" s="94"/>
    </row>
    <row r="785" spans="4:4" x14ac:dyDescent="0.5">
      <c r="D785" s="94"/>
    </row>
    <row r="786" spans="4:4" x14ac:dyDescent="0.5">
      <c r="D786" s="94"/>
    </row>
    <row r="787" spans="4:4" x14ac:dyDescent="0.5">
      <c r="D787" s="94"/>
    </row>
    <row r="788" spans="4:4" x14ac:dyDescent="0.5">
      <c r="D788" s="94"/>
    </row>
    <row r="789" spans="4:4" x14ac:dyDescent="0.5">
      <c r="D789" s="94"/>
    </row>
    <row r="790" spans="4:4" x14ac:dyDescent="0.5">
      <c r="D790" s="94"/>
    </row>
    <row r="791" spans="4:4" x14ac:dyDescent="0.5">
      <c r="D791" s="94"/>
    </row>
    <row r="792" spans="4:4" x14ac:dyDescent="0.5">
      <c r="D792" s="94"/>
    </row>
    <row r="793" spans="4:4" x14ac:dyDescent="0.5">
      <c r="D793" s="94"/>
    </row>
    <row r="794" spans="4:4" x14ac:dyDescent="0.5">
      <c r="D794" s="94"/>
    </row>
    <row r="795" spans="4:4" x14ac:dyDescent="0.5">
      <c r="D795" s="94"/>
    </row>
    <row r="796" spans="4:4" x14ac:dyDescent="0.5">
      <c r="D796" s="94"/>
    </row>
    <row r="797" spans="4:4" x14ac:dyDescent="0.5">
      <c r="D797" s="94"/>
    </row>
    <row r="798" spans="4:4" x14ac:dyDescent="0.5">
      <c r="D798" s="94"/>
    </row>
    <row r="799" spans="4:4" x14ac:dyDescent="0.5">
      <c r="D799" s="94"/>
    </row>
    <row r="800" spans="4:4" x14ac:dyDescent="0.5">
      <c r="D800" s="94"/>
    </row>
    <row r="801" spans="4:4" x14ac:dyDescent="0.5">
      <c r="D801" s="94"/>
    </row>
    <row r="802" spans="4:4" x14ac:dyDescent="0.5">
      <c r="D802" s="94"/>
    </row>
    <row r="803" spans="4:4" x14ac:dyDescent="0.5">
      <c r="D803" s="94"/>
    </row>
    <row r="804" spans="4:4" x14ac:dyDescent="0.5">
      <c r="D804" s="94"/>
    </row>
    <row r="805" spans="4:4" x14ac:dyDescent="0.5">
      <c r="D805" s="94"/>
    </row>
    <row r="806" spans="4:4" x14ac:dyDescent="0.5">
      <c r="D806" s="94"/>
    </row>
    <row r="807" spans="4:4" x14ac:dyDescent="0.5">
      <c r="D807" s="94"/>
    </row>
    <row r="808" spans="4:4" x14ac:dyDescent="0.5">
      <c r="D808" s="94"/>
    </row>
    <row r="809" spans="4:4" x14ac:dyDescent="0.5">
      <c r="D809" s="94"/>
    </row>
    <row r="810" spans="4:4" x14ac:dyDescent="0.5">
      <c r="D810" s="94"/>
    </row>
    <row r="811" spans="4:4" x14ac:dyDescent="0.5">
      <c r="D811" s="94"/>
    </row>
    <row r="812" spans="4:4" x14ac:dyDescent="0.5">
      <c r="D812" s="94"/>
    </row>
    <row r="813" spans="4:4" x14ac:dyDescent="0.5">
      <c r="D813" s="94"/>
    </row>
    <row r="814" spans="4:4" x14ac:dyDescent="0.5">
      <c r="D814" s="94"/>
    </row>
    <row r="815" spans="4:4" x14ac:dyDescent="0.5">
      <c r="D815" s="94"/>
    </row>
    <row r="816" spans="4:4" x14ac:dyDescent="0.5">
      <c r="D816" s="94"/>
    </row>
    <row r="817" spans="4:4" x14ac:dyDescent="0.5">
      <c r="D817" s="94"/>
    </row>
    <row r="818" spans="4:4" x14ac:dyDescent="0.5">
      <c r="D818" s="94"/>
    </row>
    <row r="819" spans="4:4" x14ac:dyDescent="0.5">
      <c r="D819" s="94"/>
    </row>
    <row r="820" spans="4:4" x14ac:dyDescent="0.5">
      <c r="D820" s="94"/>
    </row>
    <row r="821" spans="4:4" x14ac:dyDescent="0.5">
      <c r="D821" s="94"/>
    </row>
    <row r="822" spans="4:4" x14ac:dyDescent="0.5">
      <c r="D822" s="94"/>
    </row>
    <row r="823" spans="4:4" x14ac:dyDescent="0.5">
      <c r="D823" s="94"/>
    </row>
    <row r="824" spans="4:4" x14ac:dyDescent="0.5">
      <c r="D824" s="94"/>
    </row>
    <row r="825" spans="4:4" x14ac:dyDescent="0.5">
      <c r="D825" s="94"/>
    </row>
    <row r="826" spans="4:4" x14ac:dyDescent="0.5">
      <c r="D826" s="94"/>
    </row>
    <row r="827" spans="4:4" x14ac:dyDescent="0.5">
      <c r="D827" s="94"/>
    </row>
    <row r="828" spans="4:4" x14ac:dyDescent="0.5">
      <c r="D828" s="94"/>
    </row>
    <row r="829" spans="4:4" x14ac:dyDescent="0.5">
      <c r="D829" s="94"/>
    </row>
  </sheetData>
  <autoFilter ref="A1:I1" xr:uid="{A99798BD-5EEB-4039-9EBC-274B8460BB57}"/>
  <hyperlinks>
    <hyperlink ref="J306" r:id="rId1" xr:uid="{6969C17B-ABB9-4D54-99F9-BC7EEDACF845}"/>
    <hyperlink ref="J307" r:id="rId2" xr:uid="{E7E62242-4CDC-4002-89A5-1A8595AB6413}"/>
    <hyperlink ref="J388" r:id="rId3" xr:uid="{0753754E-F041-4F6C-98A2-D341039247BF}"/>
    <hyperlink ref="J390" r:id="rId4" xr:uid="{48426F56-A07B-49B1-A10B-88E1A80F233E}"/>
    <hyperlink ref="J394" r:id="rId5" xr:uid="{9E83D72A-5C2A-4D3A-A86E-6C51AB9BC2AE}"/>
    <hyperlink ref="J395" r:id="rId6" xr:uid="{AE1C5239-94DF-49D7-881D-6E8278125D1D}"/>
    <hyperlink ref="J403" r:id="rId7" xr:uid="{088B559E-7823-4920-AF1E-0673F16125C1}"/>
    <hyperlink ref="J405" r:id="rId8" xr:uid="{80744103-6A82-45E9-950F-7448F8A9AD8E}"/>
    <hyperlink ref="J406" r:id="rId9" xr:uid="{E951A32C-E5C6-47A9-B6E7-09632E1CE70D}"/>
    <hyperlink ref="J407" r:id="rId10" xr:uid="{A0D61B1E-1942-488C-9CEA-13AB8BA8668C}"/>
    <hyperlink ref="J300" r:id="rId11" xr:uid="{6923178E-6056-45F6-B217-C2703C7987B6}"/>
    <hyperlink ref="J303" r:id="rId12" xr:uid="{F33124B6-9D69-491D-B14F-4D922E694D91}"/>
    <hyperlink ref="J748" r:id="rId13" xr:uid="{EF966CFA-4959-4BA8-BF28-D43EE1AD07E9}"/>
    <hyperlink ref="J302" r:id="rId14" xr:uid="{9BD57199-7603-4D48-808C-FA6C941B4576}"/>
    <hyperlink ref="J434" r:id="rId15" xr:uid="{E3A2963E-A942-49C0-B91F-44DC42BE3AE9}"/>
    <hyperlink ref="J435" r:id="rId16" xr:uid="{C3587B89-F983-483D-8E5D-89BC29EDC373}"/>
    <hyperlink ref="J436" r:id="rId17" xr:uid="{A7EB90BE-264D-40FA-8C58-E3966ACC157E}"/>
    <hyperlink ref="J437" r:id="rId18" xr:uid="{7A947A14-8A5D-4059-AD63-89406309748C}"/>
    <hyperlink ref="J417" r:id="rId19" xr:uid="{1BB8A5D3-3690-468E-88C3-0D9D23AE3232}"/>
    <hyperlink ref="J419" r:id="rId20" xr:uid="{7E349FE0-0583-4B5B-9F23-AC484ACFC0D6}"/>
    <hyperlink ref="J420" r:id="rId21" xr:uid="{0696150A-4BA2-4333-8BA4-712B4E077747}"/>
    <hyperlink ref="J422" r:id="rId22" xr:uid="{EF7D2CBD-F96A-4C9A-AA0A-1A47895B11DB}"/>
    <hyperlink ref="J425" r:id="rId23" xr:uid="{0B62A802-C851-476F-8B2A-F4CD09EEB47E}"/>
    <hyperlink ref="J295" r:id="rId24" xr:uid="{070BC36A-E05D-4544-B3A3-528261AFA63D}"/>
    <hyperlink ref="J296" r:id="rId25" xr:uid="{3B1143A3-50E1-4225-A798-23543A9288C3}"/>
    <hyperlink ref="J426" r:id="rId26" xr:uid="{E175DD84-3AAC-4088-803E-E4846C99420C}"/>
    <hyperlink ref="J428" r:id="rId27" xr:uid="{679C3162-1183-451E-8FAB-EF87BA368695}"/>
    <hyperlink ref="J460" r:id="rId28" xr:uid="{8E47C839-87E7-4478-8539-79CA569FB86B}"/>
    <hyperlink ref="J418" r:id="rId29" xr:uid="{AA9BD455-6DBF-41E2-BF11-EC98442481E4}"/>
    <hyperlink ref="J726" r:id="rId30" xr:uid="{492A9666-9AF4-4147-BABF-8CBD3539DA58}"/>
    <hyperlink ref="K406" location="Data!E320" display="E320" xr:uid="{73D530E2-DAEE-4C32-8887-242C0688E2A7}"/>
    <hyperlink ref="J293" r:id="rId31" xr:uid="{A7854472-5E23-450E-96CE-D53A6A0A70D1}"/>
    <hyperlink ref="J294" r:id="rId32" xr:uid="{D6CFC4CA-224C-414E-83FA-A4BE2A6215F4}"/>
    <hyperlink ref="J297" r:id="rId33" xr:uid="{07384EE4-13F4-4470-B155-3662B51756D2}"/>
    <hyperlink ref="J299" r:id="rId34" xr:uid="{0D15EC11-DC69-4BDD-9D9D-132565383D49}"/>
    <hyperlink ref="J298" r:id="rId35" xr:uid="{2021C166-E7BB-4A35-8503-0C82A5632785}"/>
    <hyperlink ref="J301" r:id="rId36" xr:uid="{1D0565ED-B419-4D9A-A66E-6709CE6F4C67}"/>
    <hyperlink ref="J305" r:id="rId37" display="https://randoxygene.departement06.fr/littoral/tour-du-mont-boron-9340.html" xr:uid="{B6445C0C-A71E-4593-83F0-D35B0CE63BE7}"/>
    <hyperlink ref="J344" r:id="rId38" xr:uid="{4362B941-306A-4639-82DB-E2B58D0E78A1}"/>
    <hyperlink ref="J343" r:id="rId39" xr:uid="{CFC6F8F6-0F27-4EC3-8BAE-EB2743839623}"/>
    <hyperlink ref="J292" r:id="rId40" xr:uid="{ACBA1B6F-BD12-4769-ACD8-14E337991318}"/>
    <hyperlink ref="J288" r:id="rId41" xr:uid="{2825E00A-C471-4E75-9D52-122BEA29ED0F}"/>
    <hyperlink ref="J287" r:id="rId42" xr:uid="{0DDBDA64-2FE9-46FB-925E-36C30B9AD3C7}"/>
    <hyperlink ref="J286" r:id="rId43" display="http://www.randogps.net/randonnee-pedestre-gps-alpes-maritimes-6.php?num=53&amp;meta=Circuit%20du%20Collet%20de%20Gilibert" xr:uid="{CF44C10D-F7CC-4382-B77D-2B84E4F81BA9}"/>
    <hyperlink ref="J284" r:id="rId44" xr:uid="{F5CAC29C-153E-4807-8476-92839393FF97}"/>
    <hyperlink ref="J282" r:id="rId45" xr:uid="{EDE0778C-D592-4257-A169-B06D74E6DC15}"/>
    <hyperlink ref="J273" r:id="rId46" xr:uid="{4DD7F941-5FD9-4DE6-B85C-3F22EDA0CC5D}"/>
    <hyperlink ref="J272" r:id="rId47" xr:uid="{0A8C8292-D403-4DB8-9E40-4ED4B3F51DE5}"/>
    <hyperlink ref="J237" r:id="rId48" xr:uid="{F0A94B4B-8C42-4020-8FDE-BB4E3B823A25}"/>
    <hyperlink ref="J238" r:id="rId49" xr:uid="{5682813B-E8BE-4AB2-8C49-1C54573D9BDC}"/>
    <hyperlink ref="J239" r:id="rId50" xr:uid="{2CE90FF5-A143-4F63-8AC4-0EB97ECB2598}"/>
    <hyperlink ref="J240" r:id="rId51" xr:uid="{7A3605D6-A176-4C20-9EC7-22ACA0C75C39}"/>
    <hyperlink ref="J241" r:id="rId52" xr:uid="{F5AF8012-6BB0-4EB6-8742-909863184541}"/>
    <hyperlink ref="J200" r:id="rId53" xr:uid="{9D2231DB-238D-4DE0-8C7E-7B7711B3A0A4}"/>
    <hyperlink ref="J204" r:id="rId54" xr:uid="{D80E6B15-F2E3-4D77-9596-0AC560218CF1}"/>
    <hyperlink ref="J202" r:id="rId55" xr:uid="{2482B547-ABF1-403B-8FBB-DA4261586697}"/>
    <hyperlink ref="J209" r:id="rId56" xr:uid="{7DD9AEC5-D30F-44BE-9254-8D3C079155D9}"/>
    <hyperlink ref="J245" r:id="rId57" xr:uid="{4A8E02C8-DF83-46B9-84F8-254A7977CF56}"/>
    <hyperlink ref="J236" r:id="rId58" xr:uid="{8D14F16E-7ECC-4580-894E-DBF36BE7C34E}"/>
    <hyperlink ref="J231" r:id="rId59" xr:uid="{2DC64807-23C4-4AA0-9019-A00CE0A5A249}"/>
    <hyperlink ref="J230" r:id="rId60" xr:uid="{0C6AF368-C463-440B-896C-3DB1C7ADA5C5}"/>
    <hyperlink ref="J229" r:id="rId61" xr:uid="{F0D74A01-26EA-4C4B-8177-B1A8DD2C9AF7}"/>
    <hyperlink ref="J228" r:id="rId62" xr:uid="{EFB4420F-669F-4A11-8817-BF9BAC2234BE}"/>
    <hyperlink ref="J227" r:id="rId63" xr:uid="{9A02974C-792D-4B78-ADE9-ACAF053830F4}"/>
    <hyperlink ref="J226" r:id="rId64" xr:uid="{800DF7AB-3402-4356-96D3-154D9A1F61D8}"/>
    <hyperlink ref="J225" r:id="rId65" xr:uid="{5A53E8AA-DDCE-4BD0-AA0B-440968CCA34B}"/>
    <hyperlink ref="J223" r:id="rId66" xr:uid="{0935ECA8-55AF-442D-9182-0DF95A3366CD}"/>
    <hyperlink ref="J221" r:id="rId67" xr:uid="{13B4AA07-95C0-4E30-AC58-BC61683A4944}"/>
    <hyperlink ref="J220" r:id="rId68" xr:uid="{CDFE677E-DD1F-4E57-9F5E-2F5BA41D3810}"/>
    <hyperlink ref="J197" r:id="rId69" xr:uid="{C5EA34EC-9432-47B7-AE49-212875859139}"/>
    <hyperlink ref="J199" r:id="rId70" xr:uid="{6669F3D3-A21B-4A5F-8F1B-F7DE66CE64E5}"/>
    <hyperlink ref="J198" r:id="rId71" xr:uid="{D6C7CAC4-B496-477B-86A2-7F8EE646F7DF}"/>
    <hyperlink ref="J196" r:id="rId72" xr:uid="{7179F098-186D-4CBA-A505-8E789B65AA97}"/>
    <hyperlink ref="J194" r:id="rId73" xr:uid="{473FE716-FB49-4DF9-8871-298A8ADEABBD}"/>
    <hyperlink ref="J193" r:id="rId74" xr:uid="{6578670F-1F1C-4CA7-B91B-6D72A8D039B9}"/>
    <hyperlink ref="J192" r:id="rId75" xr:uid="{5E4216E5-3044-4C52-BB24-B7A3714B4071}"/>
    <hyperlink ref="J191" r:id="rId76" xr:uid="{6AC4301D-7565-49CD-A80A-CC285BB7ED7E}"/>
    <hyperlink ref="J188" r:id="rId77" xr:uid="{B156C99F-A09B-4B53-84BD-BF2C487AF813}"/>
    <hyperlink ref="J187" r:id="rId78" xr:uid="{5EDAEA58-31B8-47D8-AC33-758C72144D01}"/>
    <hyperlink ref="J185" r:id="rId79" xr:uid="{7CE7B986-F3F6-4920-8B12-86B2E9E84EAD}"/>
    <hyperlink ref="J184" r:id="rId80" xr:uid="{1F748234-3122-45AD-B5E9-82D9F889BA4F}"/>
    <hyperlink ref="J182" r:id="rId81" xr:uid="{4EB591F3-2287-49C6-A0B9-B1E96E51663B}"/>
    <hyperlink ref="J180" r:id="rId82" xr:uid="{13DFBDC8-A893-4FFD-8693-52558B34AA32}"/>
    <hyperlink ref="J181" r:id="rId83" xr:uid="{8B8BADB9-D2CD-44F1-8E3A-08328DDEAAD6}"/>
    <hyperlink ref="J179" r:id="rId84" xr:uid="{EF2720F7-AE1F-4A02-8B5D-863B156969CF}"/>
    <hyperlink ref="J176" r:id="rId85" xr:uid="{3074608E-7A7B-4D39-AAC4-69233FD60C3D}"/>
    <hyperlink ref="J175" r:id="rId86" xr:uid="{790C49AA-054C-454D-9177-52C9DDBEC8C6}"/>
    <hyperlink ref="J173" r:id="rId87" xr:uid="{1E4AE997-6203-4D34-8780-E0CD15A6D8DF}"/>
    <hyperlink ref="J171" r:id="rId88" xr:uid="{83ED6DC8-2A6A-4D1C-A196-EDDDBA562E4E}"/>
    <hyperlink ref="J172" r:id="rId89" xr:uid="{B46E81C4-A93B-458E-9DEA-D6CE6660AF2D}"/>
    <hyperlink ref="J169" r:id="rId90" xr:uid="{D226A5FE-0DD7-4393-B00E-505489F0B476}"/>
    <hyperlink ref="J168" r:id="rId91" xr:uid="{87795DBF-8200-4060-B6E2-E22803CA65A1}"/>
    <hyperlink ref="J167" r:id="rId92" xr:uid="{09A043F0-9A4D-4C94-8597-9862A1C815FD}"/>
    <hyperlink ref="J166" r:id="rId93" xr:uid="{EBBA1353-F85C-4E3A-A99C-EAC3F1892D43}"/>
    <hyperlink ref="J165" r:id="rId94" xr:uid="{CDF9FAAE-BE68-48BB-90A4-3BBC03B2E327}"/>
    <hyperlink ref="J163" r:id="rId95" xr:uid="{01CC64D8-8D85-47B6-B05F-E6C7D8A1FB53}"/>
    <hyperlink ref="J161" r:id="rId96" xr:uid="{F6C19978-33E8-48E6-A9F0-6A261F625AF5}"/>
    <hyperlink ref="J159" r:id="rId97" xr:uid="{A50E0B1E-6A6E-4C0E-A04C-3EFFF78775D6}"/>
    <hyperlink ref="J158" r:id="rId98" xr:uid="{B7A1D4DA-AD31-4A05-9B3C-3890AF1583D2}"/>
    <hyperlink ref="J155" r:id="rId99" xr:uid="{F72F6209-01B5-4E5A-A06C-EFE810C2E52C}"/>
    <hyperlink ref="J154" r:id="rId100" xr:uid="{3560F12F-55A7-43DF-927C-62327FE833E9}"/>
    <hyperlink ref="J153" r:id="rId101" xr:uid="{9246D851-6B70-4EE7-9E8E-9664E2129CB9}"/>
    <hyperlink ref="J152" r:id="rId102" xr:uid="{44C75299-1DF6-4941-8982-406985D5F14C}"/>
    <hyperlink ref="J151" r:id="rId103" xr:uid="{CAACC257-A403-4D15-882B-8EF2C486D37E}"/>
    <hyperlink ref="J149" r:id="rId104" xr:uid="{777FF2E0-345A-403E-A1B3-74AC01E27487}"/>
    <hyperlink ref="J148" r:id="rId105" xr:uid="{AD3563AC-CD94-4C8A-87FA-8853ACF0AA28}"/>
    <hyperlink ref="J147" r:id="rId106" xr:uid="{F3908A35-F4A6-46AC-9C2B-4B242B3E7002}"/>
    <hyperlink ref="J146" r:id="rId107" xr:uid="{E29600C7-F70A-46DE-A9B1-966A4DE12A81}"/>
    <hyperlink ref="J145" r:id="rId108" xr:uid="{7DADECC3-1406-4A92-87A2-1C3D6F6072B7}"/>
    <hyperlink ref="J144" r:id="rId109" xr:uid="{D4629CA2-E353-46A8-BD36-530205C5C2DE}"/>
    <hyperlink ref="J143" r:id="rId110" xr:uid="{4E3D8469-0E3C-4694-A9FF-14B7A2E8D87D}"/>
    <hyperlink ref="J142" r:id="rId111" xr:uid="{EDA4FAE6-1D58-4279-AFD6-AFF2C929F8D3}"/>
    <hyperlink ref="J141" r:id="rId112" xr:uid="{C588E95D-569B-4A6C-8E7D-EFD7CD832F79}"/>
    <hyperlink ref="J140" r:id="rId113" xr:uid="{5572E6D9-59BE-48BB-8DE9-01110CED6AEE}"/>
    <hyperlink ref="J139" r:id="rId114" xr:uid="{FBD4DC8D-6425-4C88-A788-523EFC09485D}"/>
    <hyperlink ref="J136" r:id="rId115" xr:uid="{FBBD59D8-59A2-4B3F-8A5D-1672B8E5C116}"/>
    <hyperlink ref="J135" r:id="rId116" xr:uid="{6AD48738-FCC2-4495-A2D3-7A883825EDC2}"/>
    <hyperlink ref="J128" r:id="rId117" xr:uid="{4604522A-079A-4249-B2C2-1BF0DDC2B159}"/>
    <hyperlink ref="J129" r:id="rId118" xr:uid="{38D001C7-7772-4887-AE0A-4A992E38B972}"/>
    <hyperlink ref="J122" r:id="rId119" xr:uid="{DF2B1AFA-AB93-4939-A8DF-02AEE3EDBC4D}"/>
    <hyperlink ref="J123" r:id="rId120" xr:uid="{D8B7C3D9-07A8-4571-BA32-1F76069BCAD0}"/>
    <hyperlink ref="J127" r:id="rId121" xr:uid="{BF471249-EE84-4047-BECD-3D26DC088E61}"/>
    <hyperlink ref="J138" r:id="rId122" xr:uid="{FBBAB4A5-87C2-4E9B-A64E-255D6E3B0DBF}"/>
    <hyperlink ref="J133" r:id="rId123" xr:uid="{0489936B-393F-4679-BB98-4E3E1ED88CED}"/>
    <hyperlink ref="J137" r:id="rId124" xr:uid="{610575A3-B9B8-42E1-9611-BFA28E4ED187}"/>
    <hyperlink ref="J132" r:id="rId125" xr:uid="{1DB287F5-62FC-44BA-A089-88067215A7A7}"/>
    <hyperlink ref="J130" r:id="rId126" xr:uid="{43CDDEDB-227D-47A6-A296-6C9E4ABFCEA5}"/>
    <hyperlink ref="J126" r:id="rId127" xr:uid="{5D97B660-D274-4CFC-8DE1-03656C396DBA}"/>
    <hyperlink ref="J125" r:id="rId128" xr:uid="{C0878D7E-C691-405B-B05D-65DEFDFFD6DF}"/>
    <hyperlink ref="J124" r:id="rId129" xr:uid="{41477F32-D88F-4144-B5E6-FD6B5C44717F}"/>
    <hyperlink ref="J119" r:id="rId130" xr:uid="{5F5883F9-6D3E-4E37-A41D-F311587CA070}"/>
    <hyperlink ref="J118" r:id="rId131" xr:uid="{913653C3-715D-4208-96CD-65D69C74D365}"/>
    <hyperlink ref="J121" r:id="rId132" xr:uid="{B11B2EC4-972B-4CBE-BF2C-EC035848E879}"/>
    <hyperlink ref="J120" r:id="rId133" xr:uid="{0E9CF496-B2EE-4EAE-8F4F-905A35D7F2E2}"/>
    <hyperlink ref="J116" r:id="rId134" xr:uid="{9B359252-F206-4206-904A-D98FC49F4C72}"/>
    <hyperlink ref="J115" r:id="rId135" xr:uid="{3DFAC0B1-4796-4BCC-A3F7-DF1E7852FFF5}"/>
    <hyperlink ref="J113" r:id="rId136" xr:uid="{40FE829A-1948-47A4-AB64-22AA0757B889}"/>
    <hyperlink ref="J112" r:id="rId137" xr:uid="{0EB5B839-1BD1-40E7-A224-B521E71F67B6}"/>
    <hyperlink ref="J111" r:id="rId138" xr:uid="{9ABF1170-EC3D-4C49-9830-5AD26AFAA2EE}"/>
    <hyperlink ref="J109" r:id="rId139" xr:uid="{3C8273B0-88B1-48CA-B8FB-903AC036F40F}"/>
    <hyperlink ref="J108" r:id="rId140" xr:uid="{D436F914-AD22-4105-9291-8734BF095C9C}"/>
    <hyperlink ref="J103" r:id="rId141" xr:uid="{50D52A17-B916-4FA9-BA2B-B69F98E5609F}"/>
    <hyperlink ref="J104" r:id="rId142" xr:uid="{64FE601A-57C1-45EC-800C-35531572CE90}"/>
    <hyperlink ref="J105" r:id="rId143" xr:uid="{F4F71105-5A61-40DD-9334-FB814F9D5A94}"/>
    <hyperlink ref="J106" r:id="rId144" xr:uid="{284F50EB-F8C2-4BCB-8EAD-E9E5A2FD3720}"/>
    <hyperlink ref="J102" r:id="rId145" xr:uid="{91F8E206-160F-4605-81AA-E0D4B85A4561}"/>
    <hyperlink ref="J101" r:id="rId146" xr:uid="{15E5B5F8-CCDA-403C-A44C-20F32D12B923}"/>
    <hyperlink ref="J100" r:id="rId147" xr:uid="{E4E02553-5E6F-496C-9D63-9B0E82812DD6}"/>
    <hyperlink ref="J99" r:id="rId148" xr:uid="{BDC84293-DC5C-4C94-AF56-9C2DD6A7ECE1}"/>
    <hyperlink ref="J98" r:id="rId149" xr:uid="{F2AA2BFB-062D-4F95-A92A-BA5CB52B69C1}"/>
    <hyperlink ref="J92" r:id="rId150" xr:uid="{0BABDBE6-3DC8-456D-9AF1-BD6DC3D90000}"/>
    <hyperlink ref="J93" r:id="rId151" xr:uid="{4F5C85A6-F3D6-45AC-A92B-89FEAAA3D348}"/>
    <hyperlink ref="J97" r:id="rId152" xr:uid="{B54ADF52-CA19-4B85-9429-E91549971F75}"/>
    <hyperlink ref="J95" r:id="rId153" xr:uid="{D20E5C69-BB82-40F2-A347-59C2D1E796C4}"/>
    <hyperlink ref="J94" r:id="rId154" xr:uid="{148A1D14-D709-4575-B4AC-F2C48F2974EC}"/>
    <hyperlink ref="J91" r:id="rId155" xr:uid="{643FA051-5465-4875-BDE1-83B9D4011981}"/>
    <hyperlink ref="J90" r:id="rId156" xr:uid="{38592273-D5C5-459A-ABC9-290B62324DBC}"/>
    <hyperlink ref="J88" r:id="rId157" xr:uid="{E7B1AE53-8D4D-4E1F-963E-17606E3F78D0}"/>
    <hyperlink ref="J89" r:id="rId158" xr:uid="{3386EF7D-2398-4BB2-9542-12A2D614DD08}"/>
    <hyperlink ref="J87" r:id="rId159" xr:uid="{C153EB07-1CB6-481D-825A-B7EAF4DC6F6D}"/>
    <hyperlink ref="J86" r:id="rId160" xr:uid="{23826F04-9A3E-4147-8F85-1CE54C0ACE15}"/>
    <hyperlink ref="J84" r:id="rId161" xr:uid="{A174F6C1-CC6C-4E39-95E8-0971F0F7EC02}"/>
    <hyperlink ref="J82" r:id="rId162" xr:uid="{7C0D9B90-2F0F-4482-8B56-FBABEC53A36F}"/>
    <hyperlink ref="J60" r:id="rId163" xr:uid="{F5CD95BD-8B64-4471-9C3E-A96C7803076D}"/>
    <hyperlink ref="J43" r:id="rId164" xr:uid="{20D51E1E-12AF-4A40-B968-911D5DF0D5A3}"/>
    <hyperlink ref="J46" r:id="rId165" xr:uid="{A8C5A45D-1786-4023-B8C1-E8D68EF2C3B5}"/>
    <hyperlink ref="J47" r:id="rId166" xr:uid="{ADAD72D3-F4DE-409D-8C3E-CE3CDC3473A2}"/>
    <hyperlink ref="J48" r:id="rId167" xr:uid="{812C0655-E3C6-4610-89CD-FC4766451EC4}"/>
    <hyperlink ref="J50" r:id="rId168" xr:uid="{94256A48-6FF2-43D2-9C1C-6B5CFE3149E7}"/>
    <hyperlink ref="J51" r:id="rId169" xr:uid="{DC06C141-94E0-41EA-AF20-5019EC2A451C}"/>
    <hyperlink ref="J52" r:id="rId170" xr:uid="{55A130B6-B208-4AE8-A406-FF982E8E4546}"/>
    <hyperlink ref="J53" r:id="rId171" xr:uid="{346C6BF1-6BC9-46A9-8D1F-1C17F003F212}"/>
    <hyperlink ref="J54" r:id="rId172" xr:uid="{E66E74D5-AB34-4E12-BF12-A12C64E29A66}"/>
    <hyperlink ref="J55" r:id="rId173" xr:uid="{930FB13E-3636-41A2-A9A9-1168E3BC6515}"/>
    <hyperlink ref="J56" r:id="rId174" xr:uid="{6E46D4BC-F03C-4187-87DC-294811EAEC9F}"/>
    <hyperlink ref="J58" r:id="rId175" xr:uid="{7E082CC7-B4CC-4FFE-BE49-D6008E401BCF}"/>
    <hyperlink ref="J59" r:id="rId176" xr:uid="{F6DD8DA4-56C5-4322-82B7-00EEF1C75DF8}"/>
    <hyperlink ref="J70" r:id="rId177" xr:uid="{6612A2F5-D7A1-4D72-AB53-789A15B9CE82}"/>
    <hyperlink ref="J45" r:id="rId178" xr:uid="{8D622ED7-1D2C-4864-BE20-248DC0B46EA5}"/>
  </hyperlinks>
  <pageMargins left="0.7" right="0.7" top="0.75" bottom="0.75" header="0.3" footer="0.3"/>
  <pageSetup paperSize="9" orientation="portrait" r:id="rId179"/>
  <legacyDrawing r:id="rId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BD245-8DEA-44DE-BF87-5AFC0D94B313}">
  <dimension ref="A1:I500"/>
  <sheetViews>
    <sheetView workbookViewId="0">
      <selection activeCell="L11" sqref="L11"/>
    </sheetView>
  </sheetViews>
  <sheetFormatPr baseColWidth="10" defaultColWidth="8.9375" defaultRowHeight="14.35" x14ac:dyDescent="0.5"/>
  <cols>
    <col min="1" max="8" width="11.41015625" customWidth="1"/>
    <col min="9" max="9" width="11.41015625" style="172" customWidth="1"/>
    <col min="10" max="256" width="11.41015625" customWidth="1"/>
  </cols>
  <sheetData>
    <row r="1" spans="1:9" ht="28.7" x14ac:dyDescent="0.5">
      <c r="A1" t="s">
        <v>3</v>
      </c>
      <c r="B1" s="1" t="s">
        <v>958</v>
      </c>
      <c r="C1" s="2" t="s">
        <v>5</v>
      </c>
      <c r="D1" s="2" t="s">
        <v>959</v>
      </c>
      <c r="E1" s="1" t="s">
        <v>960</v>
      </c>
      <c r="F1" s="1" t="s">
        <v>8</v>
      </c>
      <c r="G1" s="1" t="s">
        <v>9</v>
      </c>
      <c r="I1" s="171" t="s">
        <v>961</v>
      </c>
    </row>
    <row r="11" spans="1:9" x14ac:dyDescent="0.5">
      <c r="A11" t="str">
        <f>IF(ISBLANK(Data!D60), "&lt;tr&gt;&lt;td&gt;&amp;nbsp;&lt;/td&gt;",CONCATENATE("&lt;tr&gt;&lt;td align=""center""&gt;",Data!D60,"&lt;/td&gt;"))</f>
        <v>&lt;tr&gt;&lt;td align="center"&gt;7-6-2024&lt;/td&gt;</v>
      </c>
      <c r="B11" t="str">
        <f>IF(ISBLANK(Data!E60), "&lt;td&gt;&amp;nbsp;&lt;/td&gt;",CONCATENATE("&lt;td&gt;",Data!E60,"&lt;/td&gt;"))</f>
        <v>&lt;td&gt;Les nénuphars de l'Esterel&lt;/td&gt;</v>
      </c>
      <c r="C11" t="str">
        <f>IF(ISBLANK(Data!F60), "&lt;td&gt;&amp;nbsp;&lt;/td&gt;",CONCATENATE("&lt;td  align=""center""&gt;",Data!F60,"&lt;/td&gt;"))</f>
        <v>&lt;td  align="center"&gt;275&lt;/td&gt;</v>
      </c>
      <c r="D11" t="str">
        <f>IF(ISBLANK(Data!G60), "&lt;td&gt;&amp;nbsp;&lt;/td&gt;",CONCATENATE("&lt;td  align=""center""&gt;",Data!G60,"&lt;/td&gt;"))</f>
        <v>&lt;td  align="center"&gt;12,2&lt;/td&gt;</v>
      </c>
      <c r="E11" t="str">
        <f>IF(ISBLANK(Data!H60), "&lt;td&gt;&amp;nbsp;&lt;/td&gt;",CONCATENATE("&lt;td  align=""center""&gt;",Data!H60,"&lt;/td&gt;"))</f>
        <v>&lt;td  align="center"&gt;102&lt;/td&gt;</v>
      </c>
      <c r="F11" t="str">
        <f>IF(ISBLANK(Data!I60), "&lt;td&gt;&amp;nbsp;&lt;/td&gt;",CONCATENATE("&lt;td  align=""center""&gt;",Data!I60,"&lt;/td&gt;"))</f>
        <v>&lt;td  align="center"&gt;Facile&lt;/td&gt;</v>
      </c>
      <c r="G11" t="str">
        <f>IF(ISBLANK(Data!J60), "&lt;td&gt;&amp;nbsp;&lt;/td&gt;",CONCATENATE("&lt;td&gt;&lt;a href=",Data!J60, " target=_blank&gt;...&lt;/a&gt;&lt;/td&gt;"))</f>
        <v>&lt;td&gt;&lt;a href=https://www.deparlemonde.com/randonn%C3%A9es-dans-les-alpes-maritimes/n%C3%A9nuphars-dans-l-est%C3%A9rel/ target=_blank&gt;...&lt;/a&gt;&lt;/td&gt;</v>
      </c>
      <c r="I11" s="172" t="str">
        <f>CONCATENATE(A11,B11,C11,D11,E11,F11,G11)</f>
        <v>&lt;tr&gt;&lt;td align="center"&gt;7-6-2024&lt;/td&gt;&lt;td&gt;Les nénuphars de l'Esterel&lt;/td&gt;&lt;td  align="center"&gt;275&lt;/td&gt;&lt;td  align="center"&gt;12,2&lt;/td&gt;&lt;td  align="center"&gt;102&lt;/td&gt;&lt;td  align="center"&gt;Facile&lt;/td&gt;&lt;td&gt;&lt;a href=https://www.deparlemonde.com/randonn%C3%A9es-dans-les-alpes-maritimes/n%C3%A9nuphars-dans-l-est%C3%A9rel/ target=_blank&gt;...&lt;/a&gt;&lt;/td&gt;</v>
      </c>
    </row>
    <row r="12" spans="1:9" x14ac:dyDescent="0.5">
      <c r="A12" t="str">
        <f>IF(ISBLANK(Data!D61), "&lt;tr&gt;&lt;td&gt;&amp;nbsp;&lt;/td&gt;",CONCATENATE("&lt;tr&gt;&lt;td align=""center""&gt;",Data!D61,"&lt;/td&gt;"))</f>
        <v>&lt;tr&gt;&lt;td align="center"&gt;31-5-2024&lt;/td&gt;</v>
      </c>
      <c r="B12" t="str">
        <f>IF(ISBLANK(Data!E61), "&lt;td&gt;&amp;nbsp;&lt;/td&gt;",CONCATENATE("&lt;td&gt;",Data!E61,"&lt;/td&gt;"))</f>
        <v>&lt;td&gt;Les gorges du Blavet&lt;/td&gt;</v>
      </c>
      <c r="C12" t="str">
        <f>IF(ISBLANK(Data!F61), "&lt;td&gt;&amp;nbsp;&lt;/td&gt;",CONCATENATE("&lt;td  align=""center""&gt;",Data!F61,"&lt;/td&gt;"))</f>
        <v>&lt;td  align="center"&gt;800&lt;/td&gt;</v>
      </c>
      <c r="D12" t="str">
        <f>IF(ISBLANK(Data!G61), "&lt;td&gt;&amp;nbsp;&lt;/td&gt;",CONCATENATE("&lt;td  align=""center""&gt;",Data!G61,"&lt;/td&gt;"))</f>
        <v>&lt;td  align="center"&gt;14&lt;/td&gt;</v>
      </c>
      <c r="E12" t="str">
        <f>IF(ISBLANK(Data!H61), "&lt;td&gt;&amp;nbsp;&lt;/td&gt;",CONCATENATE("&lt;td  align=""center""&gt;",Data!H61,"&lt;/td&gt;"))</f>
        <v>&lt;td  align="center"&gt;98&lt;/td&gt;</v>
      </c>
      <c r="F12" t="str">
        <f>IF(ISBLANK(Data!I61), "&lt;td&gt;&amp;nbsp;&lt;/td&gt;",CONCATENATE("&lt;td  align=""center""&gt;",Data!I61,"&lt;/td&gt;"))</f>
        <v>&lt;td  align="center"&gt;Difficile&lt;/td&gt;</v>
      </c>
      <c r="G12" t="str">
        <f>IF(ISBLANK(Data!J61), "&lt;td&gt;&amp;nbsp;&lt;/td&gt;",CONCATENATE("&lt;td&gt;&lt;a href=",Data!J61, " target=_blank&gt;...&lt;/a&gt;&lt;/td&gt;"))</f>
        <v>&lt;td&gt;&amp;nbsp;&lt;/td&gt;</v>
      </c>
      <c r="I12" s="172" t="str">
        <f>CONCATENATE(A12,B12,C12,D12,E12,F12,G12)</f>
        <v>&lt;tr&gt;&lt;td align="center"&gt;31-5-2024&lt;/td&gt;&lt;td&gt;Les gorges du Blavet&lt;/td&gt;&lt;td  align="center"&gt;800&lt;/td&gt;&lt;td  align="center"&gt;14&lt;/td&gt;&lt;td  align="center"&gt;98&lt;/td&gt;&lt;td  align="center"&gt;Difficile&lt;/td&gt;&lt;td&gt;&amp;nbsp;&lt;/td&gt;</v>
      </c>
    </row>
    <row r="13" spans="1:9" x14ac:dyDescent="0.5">
      <c r="A13" t="str">
        <f>IF(ISBLANK(Data!D62), "&lt;tr&gt;&lt;td&gt;&amp;nbsp;&lt;/td&gt;",CONCATENATE("&lt;tr&gt;&lt;td align=""center""&gt;",Data!D62,"&lt;/td&gt;"))</f>
        <v>&lt;tr&gt;&lt;td align="center"&gt;24-5-2024&lt;/td&gt;</v>
      </c>
      <c r="B13" t="str">
        <f>IF(ISBLANK(Data!E62), "&lt;td&gt;&amp;nbsp;&lt;/td&gt;",CONCATENATE("&lt;td&gt;",Data!E62,"&lt;/td&gt;"))</f>
        <v>&lt;td&gt;Baisse de Cangelard, tête de Colle Basse et crête de Lause&lt;/td&gt;</v>
      </c>
      <c r="C13" t="str">
        <f>IF(ISBLANK(Data!F62), "&lt;td&gt;&amp;nbsp;&lt;/td&gt;",CONCATENATE("&lt;td  align=""center""&gt;",Data!F62,"&lt;/td&gt;"))</f>
        <v>&lt;td  align="center"&gt;700&lt;/td&gt;</v>
      </c>
      <c r="D13" t="str">
        <f>IF(ISBLANK(Data!G62), "&lt;td&gt;&amp;nbsp;&lt;/td&gt;",CONCATENATE("&lt;td  align=""center""&gt;",Data!G62,"&lt;/td&gt;"))</f>
        <v>&lt;td  align="center"&gt;11,5&lt;/td&gt;</v>
      </c>
      <c r="E13" t="str">
        <f>IF(ISBLANK(Data!H62), "&lt;td&gt;&amp;nbsp;&lt;/td&gt;",CONCATENATE("&lt;td  align=""center""&gt;",Data!H62,"&lt;/td&gt;"))</f>
        <v>&lt;td  align="center"&gt;122&lt;/td&gt;</v>
      </c>
      <c r="F13" t="str">
        <f>IF(ISBLANK(Data!I62), "&lt;td&gt;&amp;nbsp;&lt;/td&gt;",CONCATENATE("&lt;td  align=""center""&gt;",Data!I62,"&lt;/td&gt;"))</f>
        <v>&lt;td  align="center"&gt;Moyenne&lt;/td&gt;</v>
      </c>
      <c r="G13" t="str">
        <f>IF(ISBLANK(Data!J62), "&lt;td&gt;&amp;nbsp;&lt;/td&gt;",CONCATENATE("&lt;td&gt;&lt;a href=",Data!J62, " target=_blank&gt;...&lt;/a&gt;&lt;/td&gt;"))</f>
        <v>&lt;td&gt;&lt;a href=https://www.nice.fr/uploads/media/default/0001/01/Baisse-de-Cangelard.pdf target=_blank&gt;...&lt;/a&gt;&lt;/td&gt;</v>
      </c>
      <c r="I13" s="172" t="str">
        <f>CONCATENATE(A13,B13,C13,D13,E13,F13,G13)</f>
        <v>&lt;tr&gt;&lt;td align="center"&gt;24-5-2024&lt;/td&gt;&lt;td&gt;Baisse de Cangelard, tête de Colle Basse et crête de Lause&lt;/td&gt;&lt;td  align="center"&gt;700&lt;/td&gt;&lt;td  align="center"&gt;11,5&lt;/td&gt;&lt;td  align="center"&gt;122&lt;/td&gt;&lt;td  align="center"&gt;Moyenne&lt;/td&gt;&lt;td&gt;&lt;a href=https://www.nice.fr/uploads/media/default/0001/01/Baisse-de-Cangelard.pdf target=_blank&gt;...&lt;/a&gt;&lt;/td&gt;</v>
      </c>
    </row>
    <row r="14" spans="1:9" x14ac:dyDescent="0.5">
      <c r="A14" t="str">
        <f>IF(ISBLANK(Data!D63), "&lt;tr&gt;&lt;td&gt;&amp;nbsp;&lt;/td&gt;",CONCATENATE("&lt;tr&gt;&lt;td align=""center""&gt;",Data!D63,"&lt;/td&gt;"))</f>
        <v>&lt;tr&gt;&lt;td align="center"&gt;17-5-2024&lt;/td&gt;</v>
      </c>
      <c r="B14" t="str">
        <f>IF(ISBLANK(Data!E63), "&lt;td&gt;&amp;nbsp;&lt;/td&gt;",CONCATENATE("&lt;td&gt;",Data!E63,"&lt;/td&gt;"))</f>
        <v>&lt;td&gt;Pensier occidental (1593 m) et oriental (1610 m). &lt;/td&gt;</v>
      </c>
      <c r="C14" t="str">
        <f>IF(ISBLANK(Data!F63), "&lt;td&gt;&amp;nbsp;&lt;/td&gt;",CONCATENATE("&lt;td  align=""center""&gt;",Data!F63,"&lt;/td&gt;"))</f>
        <v>&lt;td  align="center"&gt;540&lt;/td&gt;</v>
      </c>
      <c r="D14" t="str">
        <f>IF(ISBLANK(Data!G63), "&lt;td&gt;&amp;nbsp;&lt;/td&gt;",CONCATENATE("&lt;td  align=""center""&gt;",Data!G63,"&lt;/td&gt;"))</f>
        <v>&lt;td  align="center"&gt;12&lt;/td&gt;</v>
      </c>
      <c r="E14" t="str">
        <f>IF(ISBLANK(Data!H63), "&lt;td&gt;&amp;nbsp;&lt;/td&gt;",CONCATENATE("&lt;td  align=""center""&gt;",Data!H63,"&lt;/td&gt;"))</f>
        <v>&lt;td  align="center"&gt;120&lt;/td&gt;</v>
      </c>
      <c r="F14" t="str">
        <f>IF(ISBLANK(Data!I63), "&lt;td&gt;&amp;nbsp;&lt;/td&gt;",CONCATENATE("&lt;td  align=""center""&gt;",Data!I63,"&lt;/td&gt;"))</f>
        <v>&lt;td  align="center"&gt;Moyenne&lt;/td&gt;</v>
      </c>
      <c r="G14" t="str">
        <f>IF(ISBLANK(Data!J63), "&lt;td&gt;&amp;nbsp;&lt;/td&gt;",CONCATENATE("&lt;td&gt;&lt;a href=",Data!J63, " target=_blank&gt;...&lt;/a&gt;&lt;/td&gt;"))</f>
        <v>&lt;td&gt;&lt;a href=https://www.sitytrail.com/fr/trails/841368-saintxauban--le-pensier/ target=_blank&gt;...&lt;/a&gt;&lt;/td&gt;</v>
      </c>
      <c r="I14" s="172" t="str">
        <f>CONCATENATE(A14,B14,C14,D14,E14,F14,G14)</f>
        <v>&lt;tr&gt;&lt;td align="center"&gt;17-5-2024&lt;/td&gt;&lt;td&gt;Pensier occidental (1593 m) et oriental (1610 m). &lt;/td&gt;&lt;td  align="center"&gt;540&lt;/td&gt;&lt;td  align="center"&gt;12&lt;/td&gt;&lt;td  align="center"&gt;120&lt;/td&gt;&lt;td  align="center"&gt;Moyenne&lt;/td&gt;&lt;td&gt;&lt;a href=https://www.sitytrail.com/fr/trails/841368-saintxauban--le-pensier/ target=_blank&gt;...&lt;/a&gt;&lt;/td&gt;</v>
      </c>
    </row>
    <row r="15" spans="1:9" x14ac:dyDescent="0.5">
      <c r="A15" t="str">
        <f>IF(ISBLANK(Data!D64), "&lt;tr&gt;&lt;td&gt;&amp;nbsp;&lt;/td&gt;",CONCATENATE("&lt;tr&gt;&lt;td align=""center""&gt;",Data!D64,"&lt;/td&gt;"))</f>
        <v>&lt;tr&gt;&lt;td align="center"&gt;10-5-2024&lt;/td&gt;</v>
      </c>
      <c r="B15" t="str">
        <f>IF(ISBLANK(Data!E64), "&lt;td&gt;&amp;nbsp;&lt;/td&gt;",CONCATENATE("&lt;td&gt;",Data!E64,"&lt;/td&gt;"))</f>
        <v>&lt;td&gt;Le Pic de Fourneuby (1607 m), sur la longue crête de la montagne de Thorenc&lt;/td&gt;</v>
      </c>
      <c r="C15" t="str">
        <f>IF(ISBLANK(Data!F64), "&lt;td&gt;&amp;nbsp;&lt;/td&gt;",CONCATENATE("&lt;td  align=""center""&gt;",Data!F64,"&lt;/td&gt;"))</f>
        <v>&lt;td  align="center"&gt;600&lt;/td&gt;</v>
      </c>
      <c r="D15" t="str">
        <f>IF(ISBLANK(Data!G64), "&lt;td&gt;&amp;nbsp;&lt;/td&gt;",CONCATENATE("&lt;td  align=""center""&gt;",Data!G64,"&lt;/td&gt;"))</f>
        <v>&lt;td  align="center"&gt;10&lt;/td&gt;</v>
      </c>
      <c r="E15" t="str">
        <f>IF(ISBLANK(Data!H64), "&lt;td&gt;&amp;nbsp;&lt;/td&gt;",CONCATENATE("&lt;td  align=""center""&gt;",Data!H64,"&lt;/td&gt;"))</f>
        <v>&lt;td  align="center"&gt;80&lt;/td&gt;</v>
      </c>
      <c r="F15" t="str">
        <f>IF(ISBLANK(Data!I64), "&lt;td&gt;&amp;nbsp;&lt;/td&gt;",CONCATENATE("&lt;td  align=""center""&gt;",Data!I64,"&lt;/td&gt;"))</f>
        <v>&lt;td  align="center"&gt;Moyenne&lt;/td&gt;</v>
      </c>
      <c r="G15" t="str">
        <f>IF(ISBLANK(Data!J64), "&lt;td&gt;&amp;nbsp;&lt;/td&gt;",CONCATENATE("&lt;td&gt;&lt;a href=",Data!J64, " target=_blank&gt;...&lt;/a&gt;&lt;/td&gt;"))</f>
        <v>&lt;td&gt;&lt;a href=https://www.sentier-nature.com/montagne/post/2015/05/20/pic-fourneuby-plan-peyron#google_vignette target=_blank&gt;...&lt;/a&gt;&lt;/td&gt;</v>
      </c>
      <c r="I15" s="172" t="str">
        <f>CONCATENATE(A15,B15,C15,D15,E15,F15,G15)</f>
        <v>&lt;tr&gt;&lt;td align="center"&gt;10-5-2024&lt;/td&gt;&lt;td&gt;Le Pic de Fourneuby (1607 m), sur la longue crête de la montagne de Thorenc&lt;/td&gt;&lt;td  align="center"&gt;600&lt;/td&gt;&lt;td  align="center"&gt;10&lt;/td&gt;&lt;td  align="center"&gt;80&lt;/td&gt;&lt;td  align="center"&gt;Moyenne&lt;/td&gt;&lt;td&gt;&lt;a href=https://www.sentier-nature.com/montagne/post/2015/05/20/pic-fourneuby-plan-peyron#google_vignette target=_blank&gt;...&lt;/a&gt;&lt;/td&gt;</v>
      </c>
    </row>
    <row r="16" spans="1:9" x14ac:dyDescent="0.5">
      <c r="A16" t="str">
        <f>IF(ISBLANK(Data!D65), "&lt;tr&gt;&lt;td&gt;&amp;nbsp;&lt;/td&gt;",CONCATENATE("&lt;tr&gt;&lt;td align=""center""&gt;",Data!D65,"&lt;/td&gt;"))</f>
        <v>&lt;tr&gt;&lt;td align="center"&gt;10-5-2024&lt;/td&gt;</v>
      </c>
      <c r="B16" t="str">
        <f>IF(ISBLANK(Data!E65), "&lt;td&gt;&amp;nbsp;&lt;/td&gt;",CONCATENATE("&lt;td&gt;",Data!E65,"&lt;/td&gt;"))</f>
        <v>&lt;td&gt;La montagne de Mairola (1596 m) depuis Rigaud&lt;/td&gt;</v>
      </c>
      <c r="C16" t="str">
        <f>IF(ISBLANK(Data!F65), "&lt;td&gt;&amp;nbsp;&lt;/td&gt;",CONCATENATE("&lt;td  align=""center""&gt;",Data!F65,"&lt;/td&gt;"))</f>
        <v>&lt;td  align="center"&gt;1000&lt;/td&gt;</v>
      </c>
      <c r="D16" t="str">
        <f>IF(ISBLANK(Data!G65), "&lt;td&gt;&amp;nbsp;&lt;/td&gt;",CONCATENATE("&lt;td  align=""center""&gt;",Data!G65,"&lt;/td&gt;"))</f>
        <v>&lt;td  align="center"&gt;16&lt;/td&gt;</v>
      </c>
      <c r="E16" t="str">
        <f>IF(ISBLANK(Data!H65), "&lt;td&gt;&amp;nbsp;&lt;/td&gt;",CONCATENATE("&lt;td  align=""center""&gt;",Data!H65,"&lt;/td&gt;"))</f>
        <v>&lt;td  align="center"&gt;140&lt;/td&gt;</v>
      </c>
      <c r="F16" t="str">
        <f>IF(ISBLANK(Data!I65), "&lt;td&gt;&amp;nbsp;&lt;/td&gt;",CONCATENATE("&lt;td  align=""center""&gt;",Data!I65,"&lt;/td&gt;"))</f>
        <v>&lt;td  align="center"&gt;Difficile&lt;/td&gt;</v>
      </c>
      <c r="G16" t="str">
        <f>IF(ISBLANK(Data!J65), "&lt;td&gt;&amp;nbsp;&lt;/td&gt;",CONCATENATE("&lt;td&gt;&lt;a href=",Data!J65, " target=_blank&gt;...&lt;/a&gt;&lt;/td&gt;"))</f>
        <v>&lt;td&gt;&lt;a href=https://www.destinationbalades.com/2016/la-montagne-de-mairola-au-depart-de-rigaud/ target=_blank&gt;...&lt;/a&gt;&lt;/td&gt;</v>
      </c>
      <c r="I16" s="172" t="str">
        <f t="shared" ref="I16:I21" si="0">CONCATENATE(A16,B16,C16,D16,E16,F16,G16)</f>
        <v>&lt;tr&gt;&lt;td align="center"&gt;10-5-2024&lt;/td&gt;&lt;td&gt;La montagne de Mairola (1596 m) depuis Rigaud&lt;/td&gt;&lt;td  align="center"&gt;1000&lt;/td&gt;&lt;td  align="center"&gt;16&lt;/td&gt;&lt;td  align="center"&gt;140&lt;/td&gt;&lt;td  align="center"&gt;Difficile&lt;/td&gt;&lt;td&gt;&lt;a href=https://www.destinationbalades.com/2016/la-montagne-de-mairola-au-depart-de-rigaud/ target=_blank&gt;...&lt;/a&gt;&lt;/td&gt;</v>
      </c>
    </row>
    <row r="17" spans="1:9" x14ac:dyDescent="0.5">
      <c r="A17" t="str">
        <f>IF(ISBLANK(Data!D66), "&lt;tr&gt;&lt;td&gt;&amp;nbsp;&lt;/td&gt;",CONCATENATE("&lt;tr&gt;&lt;td align=""center""&gt;",Data!D66,"&lt;/td&gt;"))</f>
        <v>&lt;tr&gt;&lt;td align="center"&gt;3-5-2024&lt;/td&gt;</v>
      </c>
      <c r="B17" t="str">
        <f>IF(ISBLANK(Data!E66), "&lt;td&gt;&amp;nbsp;&lt;/td&gt;",CONCATENATE("&lt;td&gt;",Data!E66,"&lt;/td&gt;"))</f>
        <v>&lt;td&gt;Le circuit de la Lauvette au départ de Touët sur Var (A/R sur le sentier est). &lt;/td&gt;</v>
      </c>
      <c r="C17" t="str">
        <f>IF(ISBLANK(Data!F66), "&lt;td&gt;&amp;nbsp;&lt;/td&gt;",CONCATENATE("&lt;td  align=""center""&gt;",Data!F66,"&lt;/td&gt;"))</f>
        <v>&lt;td  align="center"&gt;600&lt;/td&gt;</v>
      </c>
      <c r="D17" t="str">
        <f>IF(ISBLANK(Data!G66), "&lt;td&gt;&amp;nbsp;&lt;/td&gt;",CONCATENATE("&lt;td  align=""center""&gt;",Data!G66,"&lt;/td&gt;"))</f>
        <v>&lt;td  align="center"&gt;10&lt;/td&gt;</v>
      </c>
      <c r="E17" t="str">
        <f>IF(ISBLANK(Data!H66), "&lt;td&gt;&amp;nbsp;&lt;/td&gt;",CONCATENATE("&lt;td  align=""center""&gt;",Data!H66,"&lt;/td&gt;"))</f>
        <v>&lt;td  align="center"&gt;130&lt;/td&gt;</v>
      </c>
      <c r="F17" t="str">
        <f>IF(ISBLANK(Data!I66), "&lt;td&gt;&amp;nbsp;&lt;/td&gt;",CONCATENATE("&lt;td  align=""center""&gt;",Data!I66,"&lt;/td&gt;"))</f>
        <v>&lt;td  align="center"&gt;Moyenne&lt;/td&gt;</v>
      </c>
      <c r="G17" t="str">
        <f>IF(ISBLANK(Data!J66), "&lt;td&gt;&amp;nbsp;&lt;/td&gt;",CONCATENATE("&lt;td&gt;&lt;a href=",Data!J66, " target=_blank&gt;...&lt;/a&gt;&lt;/td&gt;"))</f>
        <v>&lt;td&gt;&lt;a href=https://www.visugpx.com/1405301580 target=_blank&gt;...&lt;/a&gt;&lt;/td&gt;</v>
      </c>
      <c r="I17" s="172" t="str">
        <f t="shared" si="0"/>
        <v>&lt;tr&gt;&lt;td align="center"&gt;3-5-2024&lt;/td&gt;&lt;td&gt;Le circuit de la Lauvette au départ de Touët sur Var (A/R sur le sentier est). &lt;/td&gt;&lt;td  align="center"&gt;600&lt;/td&gt;&lt;td  align="center"&gt;10&lt;/td&gt;&lt;td  align="center"&gt;130&lt;/td&gt;&lt;td  align="center"&gt;Moyenne&lt;/td&gt;&lt;td&gt;&lt;a href=https://www.visugpx.com/1405301580 target=_blank&gt;...&lt;/a&gt;&lt;/td&gt;</v>
      </c>
    </row>
    <row r="18" spans="1:9" x14ac:dyDescent="0.5">
      <c r="A18" t="str">
        <f>IF(ISBLANK(Data!D67), "&lt;tr&gt;&lt;td&gt;&amp;nbsp;&lt;/td&gt;",CONCATENATE("&lt;tr&gt;&lt;td align=""center""&gt;",Data!D67,"&lt;/td&gt;"))</f>
        <v>&lt;tr&gt;&lt;td align="center"&gt;19-4-2024&lt;/td&gt;</v>
      </c>
      <c r="B18" t="str">
        <f>IF(ISBLANK(Data!E67), "&lt;td&gt;&amp;nbsp;&lt;/td&gt;",CONCATENATE("&lt;td&gt;",Data!E67,"&lt;/td&gt;"))</f>
        <v>&lt;td&gt;Les Roches de la Fille Isnard et le pic Rébéquier au départ du pont d'Endre&lt;/td&gt;</v>
      </c>
      <c r="C18" t="str">
        <f>IF(ISBLANK(Data!F67), "&lt;td&gt;&amp;nbsp;&lt;/td&gt;",CONCATENATE("&lt;td  align=""center""&gt;",Data!F67,"&lt;/td&gt;"))</f>
        <v>&lt;td  align="center"&gt;400&lt;/td&gt;</v>
      </c>
      <c r="D18" t="str">
        <f>IF(ISBLANK(Data!G67), "&lt;td&gt;&amp;nbsp;&lt;/td&gt;",CONCATENATE("&lt;td  align=""center""&gt;",Data!G67,"&lt;/td&gt;"))</f>
        <v>&lt;td  align="center"&gt;15&lt;/td&gt;</v>
      </c>
      <c r="E18" t="str">
        <f>IF(ISBLANK(Data!H67), "&lt;td&gt;&amp;nbsp;&lt;/td&gt;",CONCATENATE("&lt;td  align=""center""&gt;",Data!H67,"&lt;/td&gt;"))</f>
        <v>&lt;td  align="center"&gt;140&lt;/td&gt;</v>
      </c>
      <c r="F18" t="str">
        <f>IF(ISBLANK(Data!I67), "&lt;td&gt;&amp;nbsp;&lt;/td&gt;",CONCATENATE("&lt;td  align=""center""&gt;",Data!I67,"&lt;/td&gt;"))</f>
        <v>&lt;td  align="center"&gt;Facile&lt;/td&gt;</v>
      </c>
      <c r="G18" t="str">
        <f>IF(ISBLANK(Data!J67), "&lt;td&gt;&amp;nbsp;&lt;/td&gt;",CONCATENATE("&lt;td&gt;&lt;a href=",Data!J67, " target=_blank&gt;...&lt;/a&gt;&lt;/td&gt;"))</f>
        <v>&lt;td&gt;&lt;a href=https://www.randogps.net/randonnee-pedestre-gps-var-83.php?num=104&amp;meta=PIC%20REBEQUIER%20-%20ROCHES%20DE%20LA%20FILLE%20D%20ISNARD target=_blank&gt;...&lt;/a&gt;&lt;/td&gt;</v>
      </c>
      <c r="I18" s="172" t="str">
        <f t="shared" si="0"/>
        <v>&lt;tr&gt;&lt;td align="center"&gt;19-4-2024&lt;/td&gt;&lt;td&gt;Les Roches de la Fille Isnard et le pic Rébéquier au départ du pont d'Endre&lt;/td&gt;&lt;td  align="center"&gt;400&lt;/td&gt;&lt;td  align="center"&gt;15&lt;/td&gt;&lt;td  align="center"&gt;140&lt;/td&gt;&lt;td  align="center"&gt;Facile&lt;/td&gt;&lt;td&gt;&lt;a href=https://www.randogps.net/randonnee-pedestre-gps-var-83.php?num=104&amp;meta=PIC%20REBEQUIER%20-%20ROCHES%20DE%20LA%20FILLE%20D%20ISNARD target=_blank&gt;...&lt;/a&gt;&lt;/td&gt;</v>
      </c>
    </row>
    <row r="19" spans="1:9" x14ac:dyDescent="0.5">
      <c r="A19" t="str">
        <f>IF(ISBLANK(Data!D68), "&lt;tr&gt;&lt;td&gt;&amp;nbsp;&lt;/td&gt;",CONCATENATE("&lt;tr&gt;&lt;td align=""center""&gt;",Data!D68,"&lt;/td&gt;"))</f>
        <v>&lt;tr&gt;&lt;td align="center"&gt;12-4-2024&lt;/td&gt;</v>
      </c>
      <c r="B19" t="str">
        <f>IF(ISBLANK(Data!E68), "&lt;td&gt;&amp;nbsp;&lt;/td&gt;",CONCATENATE("&lt;td&gt;",Data!E68,"&lt;/td&gt;"))</f>
        <v>&lt;td&gt;Le sommet de l'Arpille (1686 m)&lt;/td&gt;</v>
      </c>
      <c r="C19" t="str">
        <f>IF(ISBLANK(Data!F68), "&lt;td&gt;&amp;nbsp;&lt;/td&gt;",CONCATENATE("&lt;td  align=""center""&gt;",Data!F68,"&lt;/td&gt;"))</f>
        <v>&lt;td  align="center"&gt;550&lt;/td&gt;</v>
      </c>
      <c r="D19" t="str">
        <f>IF(ISBLANK(Data!G68), "&lt;td&gt;&amp;nbsp;&lt;/td&gt;",CONCATENATE("&lt;td  align=""center""&gt;",Data!G68,"&lt;/td&gt;"))</f>
        <v>&lt;td  align="center"&gt;14&lt;/td&gt;</v>
      </c>
      <c r="E19" t="str">
        <f>IF(ISBLANK(Data!H68), "&lt;td&gt;&amp;nbsp;&lt;/td&gt;",CONCATENATE("&lt;td  align=""center""&gt;",Data!H68,"&lt;/td&gt;"))</f>
        <v>&lt;td  align="center"&gt;100&lt;/td&gt;</v>
      </c>
      <c r="F19" t="str">
        <f>IF(ISBLANK(Data!I68), "&lt;td&gt;&amp;nbsp;&lt;/td&gt;",CONCATENATE("&lt;td  align=""center""&gt;",Data!I68,"&lt;/td&gt;"))</f>
        <v>&lt;td  align="center"&gt;Moyenne&lt;/td&gt;</v>
      </c>
      <c r="G19" t="str">
        <f>IF(ISBLANK(Data!J68), "&lt;td&gt;&amp;nbsp;&lt;/td&gt;",CONCATENATE("&lt;td&gt;&lt;a href=",Data!J68, " target=_blank&gt;...&lt;/a&gt;&lt;/td&gt;"))</f>
        <v>&lt;td&gt;&lt;a href=https://randoxygene.departement06.fr/esteron-loup/sommet-de-l-arpille-10253.html target=_blank&gt;...&lt;/a&gt;&lt;/td&gt;</v>
      </c>
      <c r="I19" s="172" t="str">
        <f t="shared" si="0"/>
        <v>&lt;tr&gt;&lt;td align="center"&gt;12-4-2024&lt;/td&gt;&lt;td&gt;Le sommet de l'Arpille (1686 m)&lt;/td&gt;&lt;td  align="center"&gt;550&lt;/td&gt;&lt;td  align="center"&gt;14&lt;/td&gt;&lt;td  align="center"&gt;100&lt;/td&gt;&lt;td  align="center"&gt;Moyenne&lt;/td&gt;&lt;td&gt;&lt;a href=https://randoxygene.departement06.fr/esteron-loup/sommet-de-l-arpille-10253.html target=_blank&gt;...&lt;/a&gt;&lt;/td&gt;</v>
      </c>
    </row>
    <row r="20" spans="1:9" x14ac:dyDescent="0.5">
      <c r="A20" t="str">
        <f>IF(ISBLANK(Data!D69), "&lt;tr&gt;&lt;td&gt;&amp;nbsp;&lt;/td&gt;",CONCATENATE("&lt;tr&gt;&lt;td align=""center""&gt;",Data!D69,"&lt;/td&gt;"))</f>
        <v>&lt;tr&gt;&lt;td align="center"&gt;6-4-2024&lt;/td&gt;</v>
      </c>
      <c r="B20" t="str">
        <f>IF(ISBLANK(Data!E69), "&lt;td&gt;&amp;nbsp;&lt;/td&gt;",CONCATENATE("&lt;td&gt;",Data!E69,"&lt;/td&gt;"))</f>
        <v>&lt;td&gt;Le Castellaras de la Malle&lt;/td&gt;</v>
      </c>
      <c r="C20" t="str">
        <f>IF(ISBLANK(Data!F69), "&lt;td&gt;&amp;nbsp;&lt;/td&gt;",CONCATENATE("&lt;td  align=""center""&gt;",Data!F69,"&lt;/td&gt;"))</f>
        <v>&lt;td  align="center"&gt;450&lt;/td&gt;</v>
      </c>
      <c r="D20" t="str">
        <f>IF(ISBLANK(Data!G69), "&lt;td&gt;&amp;nbsp;&lt;/td&gt;",CONCATENATE("&lt;td  align=""center""&gt;",Data!G69,"&lt;/td&gt;"))</f>
        <v>&lt;td  align="center"&gt;10&lt;/td&gt;</v>
      </c>
      <c r="E20" t="str">
        <f>IF(ISBLANK(Data!H69), "&lt;td&gt;&amp;nbsp;&lt;/td&gt;",CONCATENATE("&lt;td  align=""center""&gt;",Data!H69,"&lt;/td&gt;"))</f>
        <v>&lt;td  align="center"&gt;40&lt;/td&gt;</v>
      </c>
      <c r="F20" t="str">
        <f>IF(ISBLANK(Data!I69), "&lt;td&gt;&amp;nbsp;&lt;/td&gt;",CONCATENATE("&lt;td  align=""center""&gt;",Data!I69,"&lt;/td&gt;"))</f>
        <v>&lt;td  align="center"&gt;Moyenne&lt;/td&gt;</v>
      </c>
      <c r="G20" t="str">
        <f>IF(ISBLANK(Data!J69), "&lt;td&gt;&amp;nbsp;&lt;/td&gt;",CONCATENATE("&lt;td&gt;&lt;a href=",Data!J69, " target=_blank&gt;...&lt;/a&gt;&lt;/td&gt;"))</f>
        <v>&lt;td&gt;&amp;nbsp;&lt;/td&gt;</v>
      </c>
      <c r="I20" s="172" t="str">
        <f t="shared" si="0"/>
        <v>&lt;tr&gt;&lt;td align="center"&gt;6-4-2024&lt;/td&gt;&lt;td&gt;Le Castellaras de la Malle&lt;/td&gt;&lt;td  align="center"&gt;450&lt;/td&gt;&lt;td  align="center"&gt;10&lt;/td&gt;&lt;td  align="center"&gt;40&lt;/td&gt;&lt;td  align="center"&gt;Moyenne&lt;/td&gt;&lt;td&gt;&amp;nbsp;&lt;/td&gt;</v>
      </c>
    </row>
    <row r="21" spans="1:9" x14ac:dyDescent="0.5">
      <c r="A21" t="str">
        <f>IF(ISBLANK(Data!D70), "&lt;tr&gt;&lt;td&gt;&amp;nbsp;&lt;/td&gt;",CONCATENATE("&lt;tr&gt;&lt;td align=""center""&gt;",Data!D70,"&lt;/td&gt;"))</f>
        <v>&lt;tr&gt;&lt;td align="center"&gt;5-4-2024&lt;/td&gt;</v>
      </c>
      <c r="B21" t="str">
        <f>IF(ISBLANK(Data!E70), "&lt;td&gt;&amp;nbsp;&lt;/td&gt;",CONCATENATE("&lt;td&gt;",Data!E70,"&lt;/td&gt;"))</f>
        <v>&lt;td&gt;Les gorges de la Vésubie&lt;/td&gt;</v>
      </c>
      <c r="C21" t="str">
        <f>IF(ISBLANK(Data!F70), "&lt;td&gt;&amp;nbsp;&lt;/td&gt;",CONCATENATE("&lt;td  align=""center""&gt;",Data!F70,"&lt;/td&gt;"))</f>
        <v>&lt;td  align="center"&gt;710&lt;/td&gt;</v>
      </c>
      <c r="D21" t="str">
        <f>IF(ISBLANK(Data!G70), "&lt;td&gt;&amp;nbsp;&lt;/td&gt;",CONCATENATE("&lt;td  align=""center""&gt;",Data!G70,"&lt;/td&gt;"))</f>
        <v>&lt;td  align="center"&gt;15,5&lt;/td&gt;</v>
      </c>
      <c r="E21" t="str">
        <f>IF(ISBLANK(Data!H70), "&lt;td&gt;&amp;nbsp;&lt;/td&gt;",CONCATENATE("&lt;td  align=""center""&gt;",Data!H70,"&lt;/td&gt;"))</f>
        <v>&lt;td  align="center"&gt;92&lt;/td&gt;</v>
      </c>
      <c r="F21" t="str">
        <f>IF(ISBLANK(Data!I70), "&lt;td&gt;&amp;nbsp;&lt;/td&gt;",CONCATENATE("&lt;td  align=""center""&gt;",Data!I70,"&lt;/td&gt;"))</f>
        <v>&lt;td  align="center"&gt;Moyenne&lt;/td&gt;</v>
      </c>
      <c r="G21" t="str">
        <f>IF(ISBLANK(Data!J70), "&lt;td&gt;&amp;nbsp;&lt;/td&gt;",CONCATENATE("&lt;td&gt;&lt;a href=",Data!J70, " target=_blank&gt;...&lt;/a&gt;&lt;/td&gt;"))</f>
        <v>&lt;td&gt;&lt;a href=https://randoxygene.departement06.fr/vesubie/gorges-de-la-vesubie-9377.html target=_blank&gt;...&lt;/a&gt;&lt;/td&gt;</v>
      </c>
      <c r="I21" s="172" t="str">
        <f t="shared" si="0"/>
        <v>&lt;tr&gt;&lt;td align="center"&gt;5-4-2024&lt;/td&gt;&lt;td&gt;Les gorges de la Vésubie&lt;/td&gt;&lt;td  align="center"&gt;710&lt;/td&gt;&lt;td  align="center"&gt;15,5&lt;/td&gt;&lt;td  align="center"&gt;92&lt;/td&gt;&lt;td  align="center"&gt;Moyenne&lt;/td&gt;&lt;td&gt;&lt;a href=https://randoxygene.departement06.fr/vesubie/gorges-de-la-vesubie-9377.html target=_blank&gt;...&lt;/a&gt;&lt;/td&gt;</v>
      </c>
    </row>
    <row r="22" spans="1:9" x14ac:dyDescent="0.5">
      <c r="A22" t="str">
        <f>IF(ISBLANK(Data!D71), "&lt;tr&gt;&lt;td&gt;&amp;nbsp;&lt;/td&gt;",CONCATENATE("&lt;tr&gt;&lt;td align=""center""&gt;",Data!D71,"&lt;/td&gt;"))</f>
        <v>&lt;tr&gt;&lt;td align="center"&gt;29-3-2024&lt;/td&gt;</v>
      </c>
      <c r="B22" t="str">
        <f>IF(ISBLANK(Data!E71), "&lt;td&gt;&amp;nbsp;&lt;/td&gt;",CONCATENATE("&lt;td&gt;",Data!E71,"&lt;/td&gt;"))</f>
        <v>&lt;td&gt;Les hauts de Magagnosc au départ du Pilon&lt;/td&gt;</v>
      </c>
      <c r="C22" t="str">
        <f>IF(ISBLANK(Data!F71), "&lt;td&gt;&amp;nbsp;&lt;/td&gt;",CONCATENATE("&lt;td  align=""center""&gt;",Data!F71,"&lt;/td&gt;"))</f>
        <v>&lt;td  align="center"&gt;500&lt;/td&gt;</v>
      </c>
      <c r="D22" t="str">
        <f>IF(ISBLANK(Data!G71), "&lt;td&gt;&amp;nbsp;&lt;/td&gt;",CONCATENATE("&lt;td  align=""center""&gt;",Data!G71,"&lt;/td&gt;"))</f>
        <v>&lt;td  align="center"&gt;12&lt;/td&gt;</v>
      </c>
      <c r="E22" t="str">
        <f>IF(ISBLANK(Data!H71), "&lt;td&gt;&amp;nbsp;&lt;/td&gt;",CONCATENATE("&lt;td  align=""center""&gt;",Data!H71,"&lt;/td&gt;"))</f>
        <v>&lt;td  align="center"&gt;20&lt;/td&gt;</v>
      </c>
      <c r="F22" t="str">
        <f>IF(ISBLANK(Data!I71), "&lt;td&gt;&amp;nbsp;&lt;/td&gt;",CONCATENATE("&lt;td  align=""center""&gt;",Data!I71,"&lt;/td&gt;"))</f>
        <v>&lt;td  align="center"&gt;Facile&lt;/td&gt;</v>
      </c>
      <c r="G22" t="str">
        <f>IF(ISBLANK(Data!J71), "&lt;td&gt;&amp;nbsp;&lt;/td&gt;",CONCATENATE("&lt;td&gt;&lt;a href=",Data!J71, " target=_blank&gt;...&lt;/a&gt;&lt;/td&gt;"))</f>
        <v>&lt;td&gt;&amp;nbsp;&lt;/td&gt;</v>
      </c>
      <c r="I22" s="172" t="str">
        <f t="shared" ref="I22:I33" si="1">CONCATENATE(A22,B22,C22,D22,E22,F22,G22)</f>
        <v>&lt;tr&gt;&lt;td align="center"&gt;29-3-2024&lt;/td&gt;&lt;td&gt;Les hauts de Magagnosc au départ du Pilon&lt;/td&gt;&lt;td  align="center"&gt;500&lt;/td&gt;&lt;td  align="center"&gt;12&lt;/td&gt;&lt;td  align="center"&gt;20&lt;/td&gt;&lt;td  align="center"&gt;Facile&lt;/td&gt;&lt;td&gt;&amp;nbsp;&lt;/td&gt;</v>
      </c>
    </row>
    <row r="23" spans="1:9" x14ac:dyDescent="0.5">
      <c r="A23" t="str">
        <f>IF(ISBLANK(Data!D72), "&lt;tr&gt;&lt;td&gt;&amp;nbsp;&lt;/td&gt;",CONCATENATE("&lt;tr&gt;&lt;td align=""center""&gt;",Data!D72,"&lt;/td&gt;"))</f>
        <v>&lt;tr&gt;&lt;td align="center"&gt;22-3-2024&lt;/td&gt;</v>
      </c>
      <c r="B23" t="str">
        <f>IF(ISBLANK(Data!E72), "&lt;td&gt;&amp;nbsp;&lt;/td&gt;",CONCATENATE("&lt;td&gt;",Data!E72,"&lt;/td&gt;"))</f>
        <v>&lt;td&gt;Entrevaux et la Citadelle&lt;/td&gt;</v>
      </c>
      <c r="C23" t="str">
        <f>IF(ISBLANK(Data!F72), "&lt;td&gt;&amp;nbsp;&lt;/td&gt;",CONCATENATE("&lt;td  align=""center""&gt;",Data!F72,"&lt;/td&gt;"))</f>
        <v>&lt;td  align="center"&gt;550&lt;/td&gt;</v>
      </c>
      <c r="D23" t="str">
        <f>IF(ISBLANK(Data!G72), "&lt;td&gt;&amp;nbsp;&lt;/td&gt;",CONCATENATE("&lt;td  align=""center""&gt;",Data!G72,"&lt;/td&gt;"))</f>
        <v>&lt;td  align="center"&gt;11&lt;/td&gt;</v>
      </c>
      <c r="E23" t="str">
        <f>IF(ISBLANK(Data!H72), "&lt;td&gt;&amp;nbsp;&lt;/td&gt;",CONCATENATE("&lt;td  align=""center""&gt;",Data!H72,"&lt;/td&gt;"))</f>
        <v>&lt;td  align="center"&gt;160&lt;/td&gt;</v>
      </c>
      <c r="F23" t="str">
        <f>IF(ISBLANK(Data!I72), "&lt;td&gt;&amp;nbsp;&lt;/td&gt;",CONCATENATE("&lt;td  align=""center""&gt;",Data!I72,"&lt;/td&gt;"))</f>
        <v>&lt;td  align="center"&gt;Moyenne&lt;/td&gt;</v>
      </c>
      <c r="G23" t="str">
        <f>IF(ISBLANK(Data!J72), "&lt;td&gt;&amp;nbsp;&lt;/td&gt;",CONCATENATE("&lt;td&gt;&lt;a href=",Data!J72, " target=_blank&gt;...&lt;/a&gt;&lt;/td&gt;"))</f>
        <v>&lt;td&gt;&amp;nbsp;&lt;/td&gt;</v>
      </c>
      <c r="I23" s="172" t="str">
        <f t="shared" si="1"/>
        <v>&lt;tr&gt;&lt;td align="center"&gt;22-3-2024&lt;/td&gt;&lt;td&gt;Entrevaux et la Citadelle&lt;/td&gt;&lt;td  align="center"&gt;550&lt;/td&gt;&lt;td  align="center"&gt;11&lt;/td&gt;&lt;td  align="center"&gt;160&lt;/td&gt;&lt;td  align="center"&gt;Moyenne&lt;/td&gt;&lt;td&gt;&amp;nbsp;&lt;/td&gt;</v>
      </c>
    </row>
    <row r="24" spans="1:9" x14ac:dyDescent="0.5">
      <c r="A24" t="str">
        <f>IF(ISBLANK(Data!D73), "&lt;tr&gt;&lt;td&gt;&amp;nbsp;&lt;/td&gt;",CONCATENATE("&lt;tr&gt;&lt;td align=""center""&gt;",Data!D73,"&lt;/td&gt;"))</f>
        <v>&lt;tr&gt;&lt;td align="center"&gt;22-3-2024&lt;/td&gt;</v>
      </c>
      <c r="B24" t="str">
        <f>IF(ISBLANK(Data!E73), "&lt;td&gt;&amp;nbsp;&lt;/td&gt;",CONCATENATE("&lt;td&gt;",Data!E73,"&lt;/td&gt;"))</f>
        <v>&lt;td&gt;La cime de Baudon au départ de Gorbio&lt;/td&gt;</v>
      </c>
      <c r="C24" t="str">
        <f>IF(ISBLANK(Data!F73), "&lt;td&gt;&amp;nbsp;&lt;/td&gt;",CONCATENATE("&lt;td  align=""center""&gt;",Data!F73,"&lt;/td&gt;"))</f>
        <v>&lt;td  align="center"&gt;1080&lt;/td&gt;</v>
      </c>
      <c r="D24" t="str">
        <f>IF(ISBLANK(Data!G73), "&lt;td&gt;&amp;nbsp;&lt;/td&gt;",CONCATENATE("&lt;td  align=""center""&gt;",Data!G73,"&lt;/td&gt;"))</f>
        <v>&lt;td  align="center"&gt;12&lt;/td&gt;</v>
      </c>
      <c r="E24" t="str">
        <f>IF(ISBLANK(Data!H73), "&lt;td&gt;&amp;nbsp;&lt;/td&gt;",CONCATENATE("&lt;td  align=""center""&gt;",Data!H73,"&lt;/td&gt;"))</f>
        <v>&lt;td  align="center"&gt;112&lt;/td&gt;</v>
      </c>
      <c r="F24" t="str">
        <f>IF(ISBLANK(Data!I73), "&lt;td&gt;&amp;nbsp;&lt;/td&gt;",CONCATENATE("&lt;td  align=""center""&gt;",Data!I73,"&lt;/td&gt;"))</f>
        <v>&lt;td  align="center"&gt;Difficile&lt;/td&gt;</v>
      </c>
      <c r="G24" t="str">
        <f>IF(ISBLANK(Data!J73), "&lt;td&gt;&amp;nbsp;&lt;/td&gt;",CONCATENATE("&lt;td&gt;&lt;a href=",Data!J73, " target=_blank&gt;...&lt;/a&gt;&lt;/td&gt;"))</f>
        <v>&lt;td&gt;&lt;a href=https://www.visugpx.com/otsroKXLmO?t=8 target=_blank&gt;...&lt;/a&gt;&lt;/td&gt;</v>
      </c>
      <c r="I24" s="172" t="str">
        <f t="shared" si="1"/>
        <v>&lt;tr&gt;&lt;td align="center"&gt;22-3-2024&lt;/td&gt;&lt;td&gt;La cime de Baudon au départ de Gorbio&lt;/td&gt;&lt;td  align="center"&gt;1080&lt;/td&gt;&lt;td  align="center"&gt;12&lt;/td&gt;&lt;td  align="center"&gt;112&lt;/td&gt;&lt;td  align="center"&gt;Difficile&lt;/td&gt;&lt;td&gt;&lt;a href=https://www.visugpx.com/otsroKXLmO?t=8 target=_blank&gt;...&lt;/a&gt;&lt;/td&gt;</v>
      </c>
    </row>
    <row r="25" spans="1:9" x14ac:dyDescent="0.5">
      <c r="A25" t="str">
        <f>IF(ISBLANK(Data!D74), "&lt;tr&gt;&lt;td&gt;&amp;nbsp;&lt;/td&gt;",CONCATENATE("&lt;tr&gt;&lt;td align=""center""&gt;",Data!D74,"&lt;/td&gt;"))</f>
        <v>&lt;tr&gt;&lt;td align="center"&gt;15-3-2024&lt;/td&gt;</v>
      </c>
      <c r="B25" t="str">
        <f>IF(ISBLANK(Data!E74), "&lt;td&gt;&amp;nbsp;&lt;/td&gt;",CONCATENATE("&lt;td&gt;",Data!E74,"&lt;/td&gt;"))</f>
        <v>&lt;td&gt;Initiation raquettes à Gréolières 1400&lt;/td&gt;</v>
      </c>
      <c r="C25" t="str">
        <f>IF(ISBLANK(Data!F74), "&lt;td&gt;&amp;nbsp;&lt;/td&gt;",CONCATENATE("&lt;td  align=""center""&gt;",Data!F74,"&lt;/td&gt;"))</f>
        <v>&lt;td  align="center"&gt;300&lt;/td&gt;</v>
      </c>
      <c r="D25" t="str">
        <f>IF(ISBLANK(Data!G74), "&lt;td&gt;&amp;nbsp;&lt;/td&gt;",CONCATENATE("&lt;td  align=""center""&gt;",Data!G74,"&lt;/td&gt;"))</f>
        <v>&lt;td  align="center"&gt;10&lt;/td&gt;</v>
      </c>
      <c r="E25" t="str">
        <f>IF(ISBLANK(Data!H74), "&lt;td&gt;&amp;nbsp;&lt;/td&gt;",CONCATENATE("&lt;td  align=""center""&gt;",Data!H74,"&lt;/td&gt;"))</f>
        <v>&lt;td  align="center"&gt;80&lt;/td&gt;</v>
      </c>
      <c r="F25" t="str">
        <f>IF(ISBLANK(Data!I74), "&lt;td&gt;&amp;nbsp;&lt;/td&gt;",CONCATENATE("&lt;td  align=""center""&gt;",Data!I74,"&lt;/td&gt;"))</f>
        <v>&lt;td  align="center"&gt;Facile&lt;/td&gt;</v>
      </c>
      <c r="G25" t="str">
        <f>IF(ISBLANK(Data!J74), "&lt;td&gt;&amp;nbsp;&lt;/td&gt;",CONCATENATE("&lt;td&gt;&lt;a href=",Data!J74, " target=_blank&gt;...&lt;/a&gt;&lt;/td&gt;"))</f>
        <v>&lt;td&gt;&amp;nbsp;&lt;/td&gt;</v>
      </c>
      <c r="I25" s="172" t="str">
        <f t="shared" si="1"/>
        <v>&lt;tr&gt;&lt;td align="center"&gt;15-3-2024&lt;/td&gt;&lt;td&gt;Initiation raquettes à Gréolières 1400&lt;/td&gt;&lt;td  align="center"&gt;300&lt;/td&gt;&lt;td  align="center"&gt;10&lt;/td&gt;&lt;td  align="center"&gt;80&lt;/td&gt;&lt;td  align="center"&gt;Facile&lt;/td&gt;&lt;td&gt;&amp;nbsp;&lt;/td&gt;</v>
      </c>
    </row>
    <row r="26" spans="1:9" x14ac:dyDescent="0.5">
      <c r="A26" t="str">
        <f>IF(ISBLANK(Data!D75), "&lt;tr&gt;&lt;td&gt;&amp;nbsp;&lt;/td&gt;",CONCATENATE("&lt;tr&gt;&lt;td align=""center""&gt;",Data!D75,"&lt;/td&gt;"))</f>
        <v>&lt;tr&gt;&lt;td align="center"&gt;15-3-2024&lt;/td&gt;</v>
      </c>
      <c r="B26" t="str">
        <f>IF(ISBLANK(Data!E75), "&lt;td&gt;&amp;nbsp;&lt;/td&gt;",CONCATENATE("&lt;td&gt;",Data!E75,"&lt;/td&gt;"))</f>
        <v>&lt;td&gt;è&lt;/td&gt;</v>
      </c>
      <c r="C26" t="str">
        <f>IF(ISBLANK(Data!F75), "&lt;td&gt;&amp;nbsp;&lt;/td&gt;",CONCATENATE("&lt;td  align=""center""&gt;",Data!F75,"&lt;/td&gt;"))</f>
        <v>&lt;td  align="center"&gt;800&lt;/td&gt;</v>
      </c>
      <c r="D26" t="str">
        <f>IF(ISBLANK(Data!G75), "&lt;td&gt;&amp;nbsp;&lt;/td&gt;",CONCATENATE("&lt;td  align=""center""&gt;",Data!G75,"&lt;/td&gt;"))</f>
        <v>&lt;td  align="center"&gt;11&lt;/td&gt;</v>
      </c>
      <c r="E26" t="str">
        <f>IF(ISBLANK(Data!H75), "&lt;td&gt;&amp;nbsp;&lt;/td&gt;",CONCATENATE("&lt;td  align=""center""&gt;",Data!H75,"&lt;/td&gt;"))</f>
        <v>&lt;td  align="center"&gt;90&lt;/td&gt;</v>
      </c>
      <c r="F26" t="str">
        <f>IF(ISBLANK(Data!I75), "&lt;td&gt;&amp;nbsp;&lt;/td&gt;",CONCATENATE("&lt;td  align=""center""&gt;",Data!I75,"&lt;/td&gt;"))</f>
        <v>&lt;td  align="center"&gt;Difficile&lt;/td&gt;</v>
      </c>
      <c r="G26" t="str">
        <f>IF(ISBLANK(Data!J75), "&lt;td&gt;&amp;nbsp;&lt;/td&gt;",CONCATENATE("&lt;td&gt;&lt;a href=",Data!J75, " target=_blank&gt;...&lt;/a&gt;&lt;/td&gt;"))</f>
        <v>&lt;td&gt;&lt;a href=https://www.randogps.net/gps-rando-carte-ign.php?dep=6&amp;num=33&amp;lib_dep=alpes-maritimes&amp;meta=Circuit%20du%20Collet%20Saint%20Andre target=_blank&gt;...&lt;/a&gt;&lt;/td&gt;</v>
      </c>
      <c r="I26" s="172" t="str">
        <f t="shared" si="1"/>
        <v>&lt;tr&gt;&lt;td align="center"&gt;15-3-2024&lt;/td&gt;&lt;td&gt;è&lt;/td&gt;&lt;td  align="center"&gt;800&lt;/td&gt;&lt;td  align="center"&gt;11&lt;/td&gt;&lt;td  align="center"&gt;90&lt;/td&gt;&lt;td  align="center"&gt;Difficile&lt;/td&gt;&lt;td&gt;&lt;a href=https://www.randogps.net/gps-rando-carte-ign.php?dep=6&amp;num=33&amp;lib_dep=alpes-maritimes&amp;meta=Circuit%20du%20Collet%20Saint%20Andre target=_blank&gt;...&lt;/a&gt;&lt;/td&gt;</v>
      </c>
    </row>
    <row r="27" spans="1:9" x14ac:dyDescent="0.5">
      <c r="A27" t="str">
        <f>IF(ISBLANK(Data!D76), "&lt;tr&gt;&lt;td&gt;&amp;nbsp;&lt;/td&gt;",CONCATENATE("&lt;tr&gt;&lt;td align=""center""&gt;",Data!D76,"&lt;/td&gt;"))</f>
        <v>&lt;tr&gt;&lt;td align="center"&gt;8-3-2024&lt;/td&gt;</v>
      </c>
      <c r="B27" t="str">
        <f>IF(ISBLANK(Data!E76), "&lt;td&gt;&amp;nbsp;&lt;/td&gt;",CONCATENATE("&lt;td&gt;",Data!E76,"&lt;/td&gt;"))</f>
        <v>&lt;td&gt; Le Baou de Saint-Jeannet&lt;/td&gt;</v>
      </c>
      <c r="C27" t="str">
        <f>IF(ISBLANK(Data!F76), "&lt;td&gt;&amp;nbsp;&lt;/td&gt;",CONCATENATE("&lt;td  align=""center""&gt;",Data!F76,"&lt;/td&gt;"))</f>
        <v>&lt;td  align="center"&gt;500&lt;/td&gt;</v>
      </c>
      <c r="D27" t="str">
        <f>IF(ISBLANK(Data!G76), "&lt;td&gt;&amp;nbsp;&lt;/td&gt;",CONCATENATE("&lt;td  align=""center""&gt;",Data!G76,"&lt;/td&gt;"))</f>
        <v>&lt;td  align="center"&gt;10&lt;/td&gt;</v>
      </c>
      <c r="E27" t="str">
        <f>IF(ISBLANK(Data!H76), "&lt;td&gt;&amp;nbsp;&lt;/td&gt;",CONCATENATE("&lt;td  align=""center""&gt;",Data!H76,"&lt;/td&gt;"))</f>
        <v>&lt;td  align="center"&gt;42&lt;/td&gt;</v>
      </c>
      <c r="F27" t="str">
        <f>IF(ISBLANK(Data!I76), "&lt;td&gt;&amp;nbsp;&lt;/td&gt;",CONCATENATE("&lt;td  align=""center""&gt;",Data!I76,"&lt;/td&gt;"))</f>
        <v>&lt;td  align="center"&gt;Moyenne&lt;/td&gt;</v>
      </c>
      <c r="G27" t="str">
        <f>IF(ISBLANK(Data!J76), "&lt;td&gt;&amp;nbsp;&lt;/td&gt;",CONCATENATE("&lt;td&gt;&lt;a href=",Data!J76, " target=_blank&gt;...&lt;/a&gt;&lt;/td&gt;"))</f>
        <v>&lt;td&gt;&lt;a href=https://www.alltrails.com/fr/randonnee/france/alpes-maritimes/circuit-du-castellet-et-baou-saint-jeannet target=_blank&gt;...&lt;/a&gt;&lt;/td&gt;</v>
      </c>
      <c r="I27" s="172" t="str">
        <f t="shared" si="1"/>
        <v>&lt;tr&gt;&lt;td align="center"&gt;8-3-2024&lt;/td&gt;&lt;td&gt; Le Baou de Saint-Jeannet&lt;/td&gt;&lt;td  align="center"&gt;500&lt;/td&gt;&lt;td  align="center"&gt;10&lt;/td&gt;&lt;td  align="center"&gt;42&lt;/td&gt;&lt;td  align="center"&gt;Moyenne&lt;/td&gt;&lt;td&gt;&lt;a href=https://www.alltrails.com/fr/randonnee/france/alpes-maritimes/circuit-du-castellet-et-baou-saint-jeannet target=_blank&gt;...&lt;/a&gt;&lt;/td&gt;</v>
      </c>
    </row>
    <row r="28" spans="1:9" x14ac:dyDescent="0.5">
      <c r="A28" t="str">
        <f>IF(ISBLANK(Data!D77), "&lt;tr&gt;&lt;td&gt;&amp;nbsp;&lt;/td&gt;",CONCATENATE("&lt;tr&gt;&lt;td align=""center""&gt;",Data!D77,"&lt;/td&gt;"))</f>
        <v>&lt;tr&gt;&lt;td align="center"&gt;1-3-2024&lt;/td&gt;</v>
      </c>
      <c r="B28" t="str">
        <f>IF(ISBLANK(Data!E77), "&lt;td&gt;&amp;nbsp;&lt;/td&gt;",CONCATENATE("&lt;td&gt;",Data!E77,"&lt;/td&gt;"))</f>
        <v>&lt;td&gt;Le plateau de Cavillore (rando-resto). &lt;/td&gt;</v>
      </c>
      <c r="C28" t="str">
        <f>IF(ISBLANK(Data!F77), "&lt;td&gt;&amp;nbsp;&lt;/td&gt;",CONCATENATE("&lt;td  align=""center""&gt;",Data!F77,"&lt;/td&gt;"))</f>
        <v>&lt;td  align="center"&gt;300&lt;/td&gt;</v>
      </c>
      <c r="D28" t="str">
        <f>IF(ISBLANK(Data!G77), "&lt;td&gt;&amp;nbsp;&lt;/td&gt;",CONCATENATE("&lt;td  align=""center""&gt;",Data!G77,"&lt;/td&gt;"))</f>
        <v>&lt;td  align="center"&gt;6&lt;/td&gt;</v>
      </c>
      <c r="E28" t="str">
        <f>IF(ISBLANK(Data!H77), "&lt;td&gt;&amp;nbsp;&lt;/td&gt;",CONCATENATE("&lt;td  align=""center""&gt;",Data!H77,"&lt;/td&gt;"))</f>
        <v>&lt;td  align="center"&gt;30&lt;/td&gt;</v>
      </c>
      <c r="F28" t="str">
        <f>IF(ISBLANK(Data!I77), "&lt;td&gt;&amp;nbsp;&lt;/td&gt;",CONCATENATE("&lt;td  align=""center""&gt;",Data!I77,"&lt;/td&gt;"))</f>
        <v>&lt;td  align="center"&gt;Facile&lt;/td&gt;</v>
      </c>
      <c r="G28" t="str">
        <f>IF(ISBLANK(Data!J77), "&lt;td&gt;&amp;nbsp;&lt;/td&gt;",CONCATENATE("&lt;td&gt;&lt;a href=",Data!J77, " target=_blank&gt;...&lt;/a&gt;&lt;/td&gt;"))</f>
        <v>&lt;td&gt;&amp;nbsp;&lt;/td&gt;</v>
      </c>
      <c r="I28" s="172" t="str">
        <f t="shared" si="1"/>
        <v>&lt;tr&gt;&lt;td align="center"&gt;1-3-2024&lt;/td&gt;&lt;td&gt;Le plateau de Cavillore (rando-resto). &lt;/td&gt;&lt;td  align="center"&gt;300&lt;/td&gt;&lt;td  align="center"&gt;6&lt;/td&gt;&lt;td  align="center"&gt;30&lt;/td&gt;&lt;td  align="center"&gt;Facile&lt;/td&gt;&lt;td&gt;&amp;nbsp;&lt;/td&gt;</v>
      </c>
    </row>
    <row r="29" spans="1:9" x14ac:dyDescent="0.5">
      <c r="A29" t="str">
        <f>IF(ISBLANK(Data!D78), "&lt;tr&gt;&lt;td&gt;&amp;nbsp;&lt;/td&gt;",CONCATENATE("&lt;tr&gt;&lt;td align=""center""&gt;",Data!D78,"&lt;/td&gt;"))</f>
        <v>&lt;tr&gt;&lt;td align="center"&gt;23-2-2024&lt;/td&gt;</v>
      </c>
      <c r="B29" t="str">
        <f>IF(ISBLANK(Data!E78), "&lt;td&gt;&amp;nbsp;&lt;/td&gt;",CONCATENATE("&lt;td&gt;",Data!E78,"&lt;/td&gt;"))</f>
        <v>&lt;td&gt;Le tour du lac de Malpasset au départ de Les Esterets du Lac&lt;/td&gt;</v>
      </c>
      <c r="C29" t="str">
        <f>IF(ISBLANK(Data!F78), "&lt;td&gt;&amp;nbsp;&lt;/td&gt;",CONCATENATE("&lt;td  align=""center""&gt;",Data!F78,"&lt;/td&gt;"))</f>
        <v>&lt;td  align="center"&gt;250&lt;/td&gt;</v>
      </c>
      <c r="D29" t="str">
        <f>IF(ISBLANK(Data!G78), "&lt;td&gt;&amp;nbsp;&lt;/td&gt;",CONCATENATE("&lt;td  align=""center""&gt;",Data!G78,"&lt;/td&gt;"))</f>
        <v>&lt;td  align="center"&gt;18,3&lt;/td&gt;</v>
      </c>
      <c r="E29" t="str">
        <f>IF(ISBLANK(Data!H78), "&lt;td&gt;&amp;nbsp;&lt;/td&gt;",CONCATENATE("&lt;td  align=""center""&gt;",Data!H78,"&lt;/td&gt;"))</f>
        <v>&lt;td  align="center"&gt;74&lt;/td&gt;</v>
      </c>
      <c r="F29" t="str">
        <f>IF(ISBLANK(Data!I78), "&lt;td&gt;&amp;nbsp;&lt;/td&gt;",CONCATENATE("&lt;td  align=""center""&gt;",Data!I78,"&lt;/td&gt;"))</f>
        <v>&lt;td  align="center"&gt;Moyenne&lt;/td&gt;</v>
      </c>
      <c r="G29" t="str">
        <f>IF(ISBLANK(Data!J78), "&lt;td&gt;&amp;nbsp;&lt;/td&gt;",CONCATENATE("&lt;td&gt;&lt;a href=",Data!J78, " target=_blank&gt;...&lt;/a&gt;&lt;/td&gt;"))</f>
        <v>&lt;td&gt;&amp;nbsp;&lt;/td&gt;</v>
      </c>
      <c r="I29" s="172" t="str">
        <f t="shared" si="1"/>
        <v>&lt;tr&gt;&lt;td align="center"&gt;23-2-2024&lt;/td&gt;&lt;td&gt;Le tour du lac de Malpasset au départ de Les Esterets du Lac&lt;/td&gt;&lt;td  align="center"&gt;250&lt;/td&gt;&lt;td  align="center"&gt;18,3&lt;/td&gt;&lt;td  align="center"&gt;74&lt;/td&gt;&lt;td  align="center"&gt;Moyenne&lt;/td&gt;&lt;td&gt;&amp;nbsp;&lt;/td&gt;</v>
      </c>
    </row>
    <row r="30" spans="1:9" x14ac:dyDescent="0.5">
      <c r="A30" t="str">
        <f>IF(ISBLANK(Data!D79), "&lt;tr&gt;&lt;td&gt;&amp;nbsp;&lt;/td&gt;",CONCATENATE("&lt;tr&gt;&lt;td align=""center""&gt;",Data!D79,"&lt;/td&gt;"))</f>
        <v>&lt;tr&gt;&lt;td align="center"&gt;16-2-2024&lt;/td&gt;</v>
      </c>
      <c r="B30" t="str">
        <f>IF(ISBLANK(Data!E79), "&lt;td&gt;&amp;nbsp;&lt;/td&gt;",CONCATENATE("&lt;td&gt;",Data!E79,"&lt;/td&gt;"))</f>
        <v>&lt;td&gt;Le Mont Aigre (450 m), les lacs de Péguières et le Bonnet de Capelan&lt;/td&gt;</v>
      </c>
      <c r="C30" t="str">
        <f>IF(ISBLANK(Data!F79), "&lt;td&gt;&amp;nbsp;&lt;/td&gt;",CONCATENATE("&lt;td  align=""center""&gt;",Data!F79,"&lt;/td&gt;"))</f>
        <v>&lt;td  align="center"&gt;400&lt;/td&gt;</v>
      </c>
      <c r="D30" t="str">
        <f>IF(ISBLANK(Data!G79), "&lt;td&gt;&amp;nbsp;&lt;/td&gt;",CONCATENATE("&lt;td  align=""center""&gt;",Data!G79,"&lt;/td&gt;"))</f>
        <v>&lt;td  align="center"&gt;13&lt;/td&gt;</v>
      </c>
      <c r="E30" t="str">
        <f>IF(ISBLANK(Data!H79), "&lt;td&gt;&amp;nbsp;&lt;/td&gt;",CONCATENATE("&lt;td  align=""center""&gt;",Data!H79,"&lt;/td&gt;"))</f>
        <v>&lt;td  align="center"&gt;80&lt;/td&gt;</v>
      </c>
      <c r="F30" t="str">
        <f>IF(ISBLANK(Data!I79), "&lt;td&gt;&amp;nbsp;&lt;/td&gt;",CONCATENATE("&lt;td  align=""center""&gt;",Data!I79,"&lt;/td&gt;"))</f>
        <v>&lt;td  align="center"&gt;Facile&lt;/td&gt;</v>
      </c>
      <c r="G30" t="str">
        <f>IF(ISBLANK(Data!J79), "&lt;td&gt;&amp;nbsp;&lt;/td&gt;",CONCATENATE("&lt;td&gt;&lt;a href=",Data!J79, " target=_blank&gt;...&lt;/a&gt;&lt;/td&gt;"))</f>
        <v>&lt;td&gt;&lt;a href=https://www.sitytrail.com/fr/trails/3005972-frejus--mont-aigre-et-bonnet-de-capelan-xxesterelxx/ target=_blank&gt;...&lt;/a&gt;&lt;/td&gt;</v>
      </c>
      <c r="I30" s="172" t="str">
        <f t="shared" si="1"/>
        <v>&lt;tr&gt;&lt;td align="center"&gt;16-2-2024&lt;/td&gt;&lt;td&gt;Le Mont Aigre (450 m), les lacs de Péguières et le Bonnet de Capelan&lt;/td&gt;&lt;td  align="center"&gt;400&lt;/td&gt;&lt;td  align="center"&gt;13&lt;/td&gt;&lt;td  align="center"&gt;80&lt;/td&gt;&lt;td  align="center"&gt;Facile&lt;/td&gt;&lt;td&gt;&lt;a href=https://www.sitytrail.com/fr/trails/3005972-frejus--mont-aigre-et-bonnet-de-capelan-xxesterelxx/ target=_blank&gt;...&lt;/a&gt;&lt;/td&gt;</v>
      </c>
    </row>
    <row r="31" spans="1:9" x14ac:dyDescent="0.5">
      <c r="A31" t="str">
        <f>IF(ISBLANK(Data!D80), "&lt;tr&gt;&lt;td&gt;&amp;nbsp;&lt;/td&gt;",CONCATENATE("&lt;tr&gt;&lt;td align=""center""&gt;",Data!D80,"&lt;/td&gt;"))</f>
        <v>&lt;tr&gt;&lt;td align="center"&gt;2-2-2024&lt;/td&gt;</v>
      </c>
      <c r="B31" t="str">
        <f>IF(ISBLANK(Data!E80), "&lt;td&gt;&amp;nbsp;&lt;/td&gt;",CONCATENATE("&lt;td&gt;",Data!E80,"&lt;/td&gt;"))</f>
        <v>&lt;td&gt;Mont Carpano (773m)&lt;/td&gt;</v>
      </c>
      <c r="C31" t="str">
        <f>IF(ISBLANK(Data!F80), "&lt;td&gt;&amp;nbsp;&lt;/td&gt;",CONCATENATE("&lt;td  align=""center""&gt;",Data!F80,"&lt;/td&gt;"))</f>
        <v>&lt;td  align="center"&gt;450&lt;/td&gt;</v>
      </c>
      <c r="D31" t="str">
        <f>IF(ISBLANK(Data!G80), "&lt;td&gt;&amp;nbsp;&lt;/td&gt;",CONCATENATE("&lt;td  align=""center""&gt;",Data!G80,"&lt;/td&gt;"))</f>
        <v>&lt;td  align="center"&gt;7&lt;/td&gt;</v>
      </c>
      <c r="E31" t="str">
        <f>IF(ISBLANK(Data!H80), "&lt;td&gt;&amp;nbsp;&lt;/td&gt;",CONCATENATE("&lt;td  align=""center""&gt;",Data!H80,"&lt;/td&gt;"))</f>
        <v>&lt;td  align="center"&gt;126&lt;/td&gt;</v>
      </c>
      <c r="F31" t="str">
        <f>IF(ISBLANK(Data!I80), "&lt;td&gt;&amp;nbsp;&lt;/td&gt;",CONCATENATE("&lt;td  align=""center""&gt;",Data!I80,"&lt;/td&gt;"))</f>
        <v>&lt;td  align="center"&gt;Moyenne&lt;/td&gt;</v>
      </c>
      <c r="G31" t="str">
        <f>IF(ISBLANK(Data!J80), "&lt;td&gt;&amp;nbsp;&lt;/td&gt;",CONCATENATE("&lt;td&gt;&lt;a href=",Data!J80, " target=_blank&gt;...&lt;/a&gt;&lt;/td&gt;"))</f>
        <v>&lt;td&gt;&lt;a href=https://randoxygene.departement06.fr/pays-mentonnais/mont-carpano-9250.html target=_blank&gt;...&lt;/a&gt;&lt;/td&gt;</v>
      </c>
      <c r="I31" s="172" t="str">
        <f t="shared" si="1"/>
        <v>&lt;tr&gt;&lt;td align="center"&gt;2-2-2024&lt;/td&gt;&lt;td&gt;Mont Carpano (773m)&lt;/td&gt;&lt;td  align="center"&gt;450&lt;/td&gt;&lt;td  align="center"&gt;7&lt;/td&gt;&lt;td  align="center"&gt;126&lt;/td&gt;&lt;td  align="center"&gt;Moyenne&lt;/td&gt;&lt;td&gt;&lt;a href=https://randoxygene.departement06.fr/pays-mentonnais/mont-carpano-9250.html target=_blank&gt;...&lt;/a&gt;&lt;/td&gt;</v>
      </c>
    </row>
    <row r="32" spans="1:9" x14ac:dyDescent="0.5">
      <c r="A32" t="str">
        <f>IF(ISBLANK(Data!D81), "&lt;tr&gt;&lt;td&gt;&amp;nbsp;&lt;/td&gt;",CONCATENATE("&lt;tr&gt;&lt;td align=""center""&gt;",Data!D81,"&lt;/td&gt;"))</f>
        <v>&lt;tr&gt;&lt;td align="center"&gt;2-2-2024&lt;/td&gt;</v>
      </c>
      <c r="B32" t="str">
        <f>IF(ISBLANK(Data!E81), "&lt;td&gt;&amp;nbsp;&lt;/td&gt;",CONCATENATE("&lt;td&gt;",Data!E81,"&lt;/td&gt;"))</f>
        <v>&lt;td&gt;Cime de Restaud (1148m), le Roc de l'Orméa et le Mont Carpano  (773m)&lt;/td&gt;</v>
      </c>
      <c r="C32" t="str">
        <f>IF(ISBLANK(Data!F81), "&lt;td&gt;&amp;nbsp;&lt;/td&gt;",CONCATENATE("&lt;td  align=""center""&gt;",Data!F81,"&lt;/td&gt;"))</f>
        <v>&lt;td  align="center"&gt;918&lt;/td&gt;</v>
      </c>
      <c r="D32" t="str">
        <f>IF(ISBLANK(Data!G81), "&lt;td&gt;&amp;nbsp;&lt;/td&gt;",CONCATENATE("&lt;td  align=""center""&gt;",Data!G81,"&lt;/td&gt;"))</f>
        <v>&lt;td  align="center"&gt;13&lt;/td&gt;</v>
      </c>
      <c r="E32" t="str">
        <f>IF(ISBLANK(Data!H81), "&lt;td&gt;&amp;nbsp;&lt;/td&gt;",CONCATENATE("&lt;td  align=""center""&gt;",Data!H81,"&lt;/td&gt;"))</f>
        <v>&lt;td  align="center"&gt;126&lt;/td&gt;</v>
      </c>
      <c r="F32" t="str">
        <f>IF(ISBLANK(Data!I81), "&lt;td&gt;&amp;nbsp;&lt;/td&gt;",CONCATENATE("&lt;td  align=""center""&gt;",Data!I81,"&lt;/td&gt;"))</f>
        <v>&lt;td  align="center"&gt;Difficile&lt;/td&gt;</v>
      </c>
      <c r="G32" t="str">
        <f>IF(ISBLANK(Data!J81), "&lt;td&gt;&amp;nbsp;&lt;/td&gt;",CONCATENATE("&lt;td&gt;&lt;a href=",Data!J81, " target=_blank&gt;...&lt;/a&gt;&lt;/td&gt;"))</f>
        <v>&lt;td&gt;&lt;a href=https://www.visorando.com/randonnee-cime-de-restaud-roc-de-l-ormea-et-mont-c/ target=_blank&gt;...&lt;/a&gt;&lt;/td&gt;</v>
      </c>
      <c r="I32" s="172" t="str">
        <f t="shared" si="1"/>
        <v>&lt;tr&gt;&lt;td align="center"&gt;2-2-2024&lt;/td&gt;&lt;td&gt;Cime de Restaud (1148m), le Roc de l'Orméa et le Mont Carpano  (773m)&lt;/td&gt;&lt;td  align="center"&gt;918&lt;/td&gt;&lt;td  align="center"&gt;13&lt;/td&gt;&lt;td  align="center"&gt;126&lt;/td&gt;&lt;td  align="center"&gt;Difficile&lt;/td&gt;&lt;td&gt;&lt;a href=https://www.visorando.com/randonnee-cime-de-restaud-roc-de-l-ormea-et-mont-c/ target=_blank&gt;...&lt;/a&gt;&lt;/td&gt;</v>
      </c>
    </row>
    <row r="33" spans="1:9" x14ac:dyDescent="0.5">
      <c r="A33" t="str">
        <f>IF(ISBLANK(Data!D82), "&lt;tr&gt;&lt;td&gt;&amp;nbsp;&lt;/td&gt;",CONCATENATE("&lt;tr&gt;&lt;td align=""center""&gt;",Data!D82,"&lt;/td&gt;"))</f>
        <v>&lt;tr&gt;&lt;td align="center"&gt;26-1-2024&lt;/td&gt;</v>
      </c>
      <c r="B33" t="str">
        <f>IF(ISBLANK(Data!E82), "&lt;td&gt;&amp;nbsp;&lt;/td&gt;",CONCATENATE("&lt;td&gt;",Data!E82,"&lt;/td&gt;"))</f>
        <v>&lt;td&gt; Le circuit du Viériou (1395 m) + sommet du Viériou et le Prêt&lt;/td&gt;</v>
      </c>
      <c r="C33" t="str">
        <f>IF(ISBLANK(Data!F82), "&lt;td&gt;&amp;nbsp;&lt;/td&gt;",CONCATENATE("&lt;td  align=""center""&gt;",Data!F82,"&lt;/td&gt;"))</f>
        <v>&lt;td  align="center"&gt;530&lt;/td&gt;</v>
      </c>
      <c r="D33" t="str">
        <f>IF(ISBLANK(Data!G82), "&lt;td&gt;&amp;nbsp;&lt;/td&gt;",CONCATENATE("&lt;td  align=""center""&gt;",Data!G82,"&lt;/td&gt;"))</f>
        <v>&lt;td  align="center"&gt;11,7&lt;/td&gt;</v>
      </c>
      <c r="E33" t="str">
        <f>IF(ISBLANK(Data!H82), "&lt;td&gt;&amp;nbsp;&lt;/td&gt;",CONCATENATE("&lt;td  align=""center""&gt;",Data!H82,"&lt;/td&gt;"))</f>
        <v>&lt;td  align="center"&gt;70&lt;/td&gt;</v>
      </c>
      <c r="F33" t="str">
        <f>IF(ISBLANK(Data!I82), "&lt;td&gt;&amp;nbsp;&lt;/td&gt;",CONCATENATE("&lt;td  align=""center""&gt;",Data!I82,"&lt;/td&gt;"))</f>
        <v>&lt;td  align="center"&gt;Moyenne&lt;/td&gt;</v>
      </c>
      <c r="G33" t="str">
        <f>IF(ISBLANK(Data!J82), "&lt;td&gt;&amp;nbsp;&lt;/td&gt;",CONCATENATE("&lt;td&gt;&lt;a href=",Data!J82, " target=_blank&gt;...&lt;/a&gt;&lt;/td&gt;"))</f>
        <v>&lt;td&gt;&lt;a href=https://randoxygene.departement06.fr/siagne-loup-7-nouvelles-randonnees/circuit-du-vieriou-9077.html target=_blank&gt;...&lt;/a&gt;&lt;/td&gt;</v>
      </c>
      <c r="I33" s="172" t="str">
        <f t="shared" si="1"/>
        <v>&lt;tr&gt;&lt;td align="center"&gt;26-1-2024&lt;/td&gt;&lt;td&gt; Le circuit du Viériou (1395 m) + sommet du Viériou et le Prêt&lt;/td&gt;&lt;td  align="center"&gt;530&lt;/td&gt;&lt;td  align="center"&gt;11,7&lt;/td&gt;&lt;td  align="center"&gt;70&lt;/td&gt;&lt;td  align="center"&gt;Moyenne&lt;/td&gt;&lt;td&gt;&lt;a href=https://randoxygene.departement06.fr/siagne-loup-7-nouvelles-randonnees/circuit-du-vieriou-9077.html target=_blank&gt;...&lt;/a&gt;&lt;/td&gt;</v>
      </c>
    </row>
    <row r="34" spans="1:9" x14ac:dyDescent="0.5">
      <c r="A34" t="str">
        <f>IF(ISBLANK(Data!D83), "&lt;tr&gt;&lt;td&gt;&amp;nbsp;&lt;/td&gt;",CONCATENATE("&lt;tr&gt;&lt;td align=""center""&gt;",Data!D83,"&lt;/td&gt;"))</f>
        <v>&lt;tr&gt;&lt;td align="center"&gt;19-1-2024&lt;/td&gt;</v>
      </c>
      <c r="B34" t="str">
        <f>IF(ISBLANK(Data!E83), "&lt;td&gt;&amp;nbsp;&lt;/td&gt;",CONCATENATE("&lt;td&gt;",Data!E83,"&lt;/td&gt;"))</f>
        <v>&lt;td&gt;Roquebrune sur Argens et son rocher&lt;/td&gt;</v>
      </c>
      <c r="C34" t="str">
        <f>IF(ISBLANK(Data!F83), "&lt;td&gt;&amp;nbsp;&lt;/td&gt;",CONCATENATE("&lt;td  align=""center""&gt;",Data!F83,"&lt;/td&gt;"))</f>
        <v>&lt;td  align="center"&gt;600&lt;/td&gt;</v>
      </c>
      <c r="D34" t="str">
        <f>IF(ISBLANK(Data!G83), "&lt;td&gt;&amp;nbsp;&lt;/td&gt;",CONCATENATE("&lt;td  align=""center""&gt;",Data!G83,"&lt;/td&gt;"))</f>
        <v>&lt;td  align="center"&gt;14&lt;/td&gt;</v>
      </c>
      <c r="E34" t="str">
        <f>IF(ISBLANK(Data!H83), "&lt;td&gt;&amp;nbsp;&lt;/td&gt;",CONCATENATE("&lt;td  align=""center""&gt;",Data!H83,"&lt;/td&gt;"))</f>
        <v>&lt;td  align="center"&gt;120&lt;/td&gt;</v>
      </c>
      <c r="F34" t="str">
        <f>IF(ISBLANK(Data!I83), "&lt;td&gt;&amp;nbsp;&lt;/td&gt;",CONCATENATE("&lt;td  align=""center""&gt;",Data!I83,"&lt;/td&gt;"))</f>
        <v>&lt;td  align="center"&gt;Difficile&lt;/td&gt;</v>
      </c>
      <c r="G34" t="str">
        <f>IF(ISBLANK(Data!J83), "&lt;td&gt;&amp;nbsp;&lt;/td&gt;",CONCATENATE("&lt;td&gt;&lt;a href=",Data!J83, " target=_blank&gt;...&lt;/a&gt;&lt;/td&gt;"))</f>
        <v>&lt;td&gt;&amp;nbsp;&lt;/td&gt;</v>
      </c>
      <c r="I34" s="172" t="str">
        <f t="shared" ref="I34:I63" si="2">CONCATENATE(A34,B34,C34,D34,E34,F34,G34)</f>
        <v>&lt;tr&gt;&lt;td align="center"&gt;19-1-2024&lt;/td&gt;&lt;td&gt;Roquebrune sur Argens et son rocher&lt;/td&gt;&lt;td  align="center"&gt;600&lt;/td&gt;&lt;td  align="center"&gt;14&lt;/td&gt;&lt;td  align="center"&gt;120&lt;/td&gt;&lt;td  align="center"&gt;Difficile&lt;/td&gt;&lt;td&gt;&amp;nbsp;&lt;/td&gt;</v>
      </c>
    </row>
    <row r="35" spans="1:9" x14ac:dyDescent="0.5">
      <c r="A35" t="str">
        <f>IF(ISBLANK(Data!D84), "&lt;tr&gt;&lt;td&gt;&amp;nbsp;&lt;/td&gt;",CONCATENATE("&lt;tr&gt;&lt;td align=""center""&gt;",Data!D84,"&lt;/td&gt;"))</f>
        <v>&lt;tr&gt;&lt;td align="center"&gt;12-1-2024&lt;/td&gt;</v>
      </c>
      <c r="B35" t="str">
        <f>IF(ISBLANK(Data!E84), "&lt;td&gt;&amp;nbsp;&lt;/td&gt;",CONCATENATE("&lt;td&gt;",Data!E84,"&lt;/td&gt;"))</f>
        <v>&lt;td&gt;Tour du mont Agel &lt;/td&gt;</v>
      </c>
      <c r="C35" t="str">
        <f>IF(ISBLANK(Data!F84), "&lt;td&gt;&amp;nbsp;&lt;/td&gt;",CONCATENATE("&lt;td  align=""center""&gt;",Data!F84,"&lt;/td&gt;"))</f>
        <v>&lt;td  align="center"&gt;390&lt;/td&gt;</v>
      </c>
      <c r="D35" t="str">
        <f>IF(ISBLANK(Data!G84), "&lt;td&gt;&amp;nbsp;&lt;/td&gt;",CONCATENATE("&lt;td  align=""center""&gt;",Data!G84,"&lt;/td&gt;"))</f>
        <v>&lt;td  align="center"&gt;10&lt;/td&gt;</v>
      </c>
      <c r="E35" t="str">
        <f>IF(ISBLANK(Data!H84), "&lt;td&gt;&amp;nbsp;&lt;/td&gt;",CONCATENATE("&lt;td  align=""center""&gt;",Data!H84,"&lt;/td&gt;"))</f>
        <v>&lt;td  align="center"&gt;100&lt;/td&gt;</v>
      </c>
      <c r="F35" t="str">
        <f>IF(ISBLANK(Data!I84), "&lt;td&gt;&amp;nbsp;&lt;/td&gt;",CONCATENATE("&lt;td  align=""center""&gt;",Data!I84,"&lt;/td&gt;"))</f>
        <v>&lt;td  align="center"&gt;Moyenne&lt;/td&gt;</v>
      </c>
      <c r="G35" t="str">
        <f>IF(ISBLANK(Data!J84), "&lt;td&gt;&amp;nbsp;&lt;/td&gt;",CONCATENATE("&lt;td&gt;&lt;a href=",Data!J84, " target=_blank&gt;...&lt;/a&gt;&lt;/td&gt;"))</f>
        <v>&lt;td&gt;&lt;a href=https://www.deparlemonde.com/randonn%C3%A9es-dans-les-alpes-maritimes/france/tour-du-mont-agel/ target=_blank&gt;...&lt;/a&gt;&lt;/td&gt;</v>
      </c>
      <c r="I35" s="172" t="str">
        <f t="shared" si="2"/>
        <v>&lt;tr&gt;&lt;td align="center"&gt;12-1-2024&lt;/td&gt;&lt;td&gt;Tour du mont Agel &lt;/td&gt;&lt;td  align="center"&gt;390&lt;/td&gt;&lt;td  align="center"&gt;10&lt;/td&gt;&lt;td  align="center"&gt;100&lt;/td&gt;&lt;td  align="center"&gt;Moyenne&lt;/td&gt;&lt;td&gt;&lt;a href=https://www.deparlemonde.com/randonn%C3%A9es-dans-les-alpes-maritimes/france/tour-du-mont-agel/ target=_blank&gt;...&lt;/a&gt;&lt;/td&gt;</v>
      </c>
    </row>
    <row r="36" spans="1:9" x14ac:dyDescent="0.5">
      <c r="A36" t="str">
        <f>IF(ISBLANK(Data!D85), "&lt;tr&gt;&lt;td&gt;&amp;nbsp;&lt;/td&gt;",CONCATENATE("&lt;tr&gt;&lt;td align=""center""&gt;",Data!D85,"&lt;/td&gt;"))</f>
        <v>&lt;tr&gt;&lt;td align="center"&gt;29-12-2023&lt;/td&gt;</v>
      </c>
      <c r="B36" t="str">
        <f>IF(ISBLANK(Data!E85), "&lt;td&gt;&amp;nbsp;&lt;/td&gt;",CONCATENATE("&lt;td&gt;",Data!E85,"&lt;/td&gt;"))</f>
        <v>&lt;td&gt;les plateaux de Caussols et Calern, la Colle de Rougiés (1345 m)&lt;/td&gt;</v>
      </c>
      <c r="C36" t="str">
        <f>IF(ISBLANK(Data!F85), "&lt;td&gt;&amp;nbsp;&lt;/td&gt;",CONCATENATE("&lt;td  align=""center""&gt;",Data!F85,"&lt;/td&gt;"))</f>
        <v>&lt;td  align="center"&gt;350&lt;/td&gt;</v>
      </c>
      <c r="D36" t="str">
        <f>IF(ISBLANK(Data!G85), "&lt;td&gt;&amp;nbsp;&lt;/td&gt;",CONCATENATE("&lt;td  align=""center""&gt;",Data!G85,"&lt;/td&gt;"))</f>
        <v>&lt;td  align="center"&gt;13&lt;/td&gt;</v>
      </c>
      <c r="E36" t="str">
        <f>IF(ISBLANK(Data!H85), "&lt;td&gt;&amp;nbsp;&lt;/td&gt;",CONCATENATE("&lt;td  align=""center""&gt;",Data!H85,"&lt;/td&gt;"))</f>
        <v>&lt;td  align="center"&gt;52&lt;/td&gt;</v>
      </c>
      <c r="F36" t="str">
        <f>IF(ISBLANK(Data!I85), "&lt;td&gt;&amp;nbsp;&lt;/td&gt;",CONCATENATE("&lt;td  align=""center""&gt;",Data!I85,"&lt;/td&gt;"))</f>
        <v>&lt;td  align="center"&gt;Facile&lt;/td&gt;</v>
      </c>
      <c r="G36" t="str">
        <f>IF(ISBLANK(Data!J85), "&lt;td&gt;&amp;nbsp;&lt;/td&gt;",CONCATENATE("&lt;td&gt;&lt;a href=",Data!J85, " target=_blank&gt;...&lt;/a&gt;&lt;/td&gt;"))</f>
        <v>&lt;td&gt;&amp;nbsp;&lt;/td&gt;</v>
      </c>
      <c r="I36" s="172" t="str">
        <f t="shared" si="2"/>
        <v>&lt;tr&gt;&lt;td align="center"&gt;29-12-2023&lt;/td&gt;&lt;td&gt;les plateaux de Caussols et Calern, la Colle de Rougiés (1345 m)&lt;/td&gt;&lt;td  align="center"&gt;350&lt;/td&gt;&lt;td  align="center"&gt;13&lt;/td&gt;&lt;td  align="center"&gt;52&lt;/td&gt;&lt;td  align="center"&gt;Facile&lt;/td&gt;&lt;td&gt;&amp;nbsp;&lt;/td&gt;</v>
      </c>
    </row>
    <row r="37" spans="1:9" x14ac:dyDescent="0.5">
      <c r="A37" t="str">
        <f>IF(ISBLANK(Data!D86), "&lt;tr&gt;&lt;td&gt;&amp;nbsp;&lt;/td&gt;",CONCATENATE("&lt;tr&gt;&lt;td align=""center""&gt;",Data!D86,"&lt;/td&gt;"))</f>
        <v>&lt;tr&gt;&lt;td align="center"&gt;22-12-2023&lt;/td&gt;</v>
      </c>
      <c r="B37" t="str">
        <f>IF(ISBLANK(Data!E86), "&lt;td&gt;&amp;nbsp;&lt;/td&gt;",CONCATENATE("&lt;td&gt;",Data!E86,"&lt;/td&gt;"))</f>
        <v>&lt;td&gt;Le bois d'Amon et la Croix de Cabris&lt;/td&gt;</v>
      </c>
      <c r="C37" t="str">
        <f>IF(ISBLANK(Data!F86), "&lt;td&gt;&amp;nbsp;&lt;/td&gt;",CONCATENATE("&lt;td  align=""center""&gt;",Data!F86,"&lt;/td&gt;"))</f>
        <v>&lt;td  align="center"&gt;350&lt;/td&gt;</v>
      </c>
      <c r="D37" t="str">
        <f>IF(ISBLANK(Data!G86), "&lt;td&gt;&amp;nbsp;&lt;/td&gt;",CONCATENATE("&lt;td  align=""center""&gt;",Data!G86,"&lt;/td&gt;"))</f>
        <v>&lt;td  align="center"&gt;13&lt;/td&gt;</v>
      </c>
      <c r="E37" t="str">
        <f>IF(ISBLANK(Data!H86), "&lt;td&gt;&amp;nbsp;&lt;/td&gt;",CONCATENATE("&lt;td  align=""center""&gt;",Data!H86,"&lt;/td&gt;"))</f>
        <v>&lt;td  align="center"&gt;40&lt;/td&gt;</v>
      </c>
      <c r="F37" t="str">
        <f>IF(ISBLANK(Data!I86), "&lt;td&gt;&amp;nbsp;&lt;/td&gt;",CONCATENATE("&lt;td  align=""center""&gt;",Data!I86,"&lt;/td&gt;"))</f>
        <v>&lt;td  align="center"&gt;Facile&lt;/td&gt;</v>
      </c>
      <c r="G37" t="str">
        <f>IF(ISBLANK(Data!J86), "&lt;td&gt;&amp;nbsp;&lt;/td&gt;",CONCATENATE("&lt;td&gt;&lt;a href=",Data!J86, " target=_blank&gt;...&lt;/a&gt;&lt;/td&gt;"))</f>
        <v>&lt;td&gt;&lt;a href=https://www.visugpx.com/7Jw0s7Zbii target=_blank&gt;...&lt;/a&gt;&lt;/td&gt;</v>
      </c>
      <c r="I37" s="172" t="str">
        <f t="shared" si="2"/>
        <v>&lt;tr&gt;&lt;td align="center"&gt;22-12-2023&lt;/td&gt;&lt;td&gt;Le bois d'Amon et la Croix de Cabris&lt;/td&gt;&lt;td  align="center"&gt;350&lt;/td&gt;&lt;td  align="center"&gt;13&lt;/td&gt;&lt;td  align="center"&gt;40&lt;/td&gt;&lt;td  align="center"&gt;Facile&lt;/td&gt;&lt;td&gt;&lt;a href=https://www.visugpx.com/7Jw0s7Zbii target=_blank&gt;...&lt;/a&gt;&lt;/td&gt;</v>
      </c>
    </row>
    <row r="38" spans="1:9" x14ac:dyDescent="0.5">
      <c r="A38" t="str">
        <f>IF(ISBLANK(Data!D87), "&lt;tr&gt;&lt;td&gt;&amp;nbsp;&lt;/td&gt;",CONCATENATE("&lt;tr&gt;&lt;td align=""center""&gt;",Data!D87,"&lt;/td&gt;"))</f>
        <v>&lt;tr&gt;&lt;td align="center"&gt;15-12-2023&lt;/td&gt;</v>
      </c>
      <c r="B38" t="str">
        <f>IF(ISBLANK(Data!E87), "&lt;td&gt;&amp;nbsp;&lt;/td&gt;",CONCATENATE("&lt;td&gt;",Data!E87,"&lt;/td&gt;"))</f>
        <v>&lt;td&gt;Le sommet du pic du Cap Roux&lt;/td&gt;</v>
      </c>
      <c r="C38" t="str">
        <f>IF(ISBLANK(Data!F87), "&lt;td&gt;&amp;nbsp;&lt;/td&gt;",CONCATENATE("&lt;td  align=""center""&gt;",Data!F87,"&lt;/td&gt;"))</f>
        <v>&lt;td  align="center"&gt;530&lt;/td&gt;</v>
      </c>
      <c r="D38" t="str">
        <f>IF(ISBLANK(Data!G87), "&lt;td&gt;&amp;nbsp;&lt;/td&gt;",CONCATENATE("&lt;td  align=""center""&gt;",Data!G87,"&lt;/td&gt;"))</f>
        <v>&lt;td  align="center"&gt;11,5&lt;/td&gt;</v>
      </c>
      <c r="E38" t="str">
        <f>IF(ISBLANK(Data!H87), "&lt;td&gt;&amp;nbsp;&lt;/td&gt;",CONCATENATE("&lt;td  align=""center""&gt;",Data!H87,"&lt;/td&gt;"))</f>
        <v>&lt;td  align="center"&gt;80&lt;/td&gt;</v>
      </c>
      <c r="F38" t="str">
        <f>IF(ISBLANK(Data!I87), "&lt;td&gt;&amp;nbsp;&lt;/td&gt;",CONCATENATE("&lt;td  align=""center""&gt;",Data!I87,"&lt;/td&gt;"))</f>
        <v>&lt;td  align="center"&gt;Moyenne&lt;/td&gt;</v>
      </c>
      <c r="G38" t="str">
        <f>IF(ISBLANK(Data!J87), "&lt;td&gt;&amp;nbsp;&lt;/td&gt;",CONCATENATE("&lt;td&gt;&lt;a href=",Data!J87, " target=_blank&gt;...&lt;/a&gt;&lt;/td&gt;"))</f>
        <v>&lt;td&gt;&lt;a href=https://www.deparlemonde.com/randonn%C3%A9es-dans-les-alpes-maritimes/pic-du-cap-roux/ target=_blank&gt;...&lt;/a&gt;&lt;/td&gt;</v>
      </c>
      <c r="I38" s="172" t="str">
        <f t="shared" si="2"/>
        <v>&lt;tr&gt;&lt;td align="center"&gt;15-12-2023&lt;/td&gt;&lt;td&gt;Le sommet du pic du Cap Roux&lt;/td&gt;&lt;td  align="center"&gt;530&lt;/td&gt;&lt;td  align="center"&gt;11,5&lt;/td&gt;&lt;td  align="center"&gt;80&lt;/td&gt;&lt;td  align="center"&gt;Moyenne&lt;/td&gt;&lt;td&gt;&lt;a href=https://www.deparlemonde.com/randonn%C3%A9es-dans-les-alpes-maritimes/pic-du-cap-roux/ target=_blank&gt;...&lt;/a&gt;&lt;/td&gt;</v>
      </c>
    </row>
    <row r="39" spans="1:9" x14ac:dyDescent="0.5">
      <c r="A39" t="str">
        <f>IF(ISBLANK(Data!D88), "&lt;tr&gt;&lt;td&gt;&amp;nbsp;&lt;/td&gt;",CONCATENATE("&lt;tr&gt;&lt;td align=""center""&gt;",Data!D88,"&lt;/td&gt;"))</f>
        <v>&lt;tr&gt;&lt;td align="center"&gt;24-11-2023&lt;/td&gt;</v>
      </c>
      <c r="B39" t="str">
        <f>IF(ISBLANK(Data!E88), "&lt;td&gt;&amp;nbsp;&lt;/td&gt;",CONCATENATE("&lt;td&gt;",Data!E88,"&lt;/td&gt;"))</f>
        <v>&lt;td&gt;La cime du Cheiron depuis le village de Gréolières&lt;/td&gt;</v>
      </c>
      <c r="C39" t="str">
        <f>IF(ISBLANK(Data!F88), "&lt;td&gt;&amp;nbsp;&lt;/td&gt;",CONCATENATE("&lt;td  align=""center""&gt;",Data!F88,"&lt;/td&gt;"))</f>
        <v>&lt;td  align="center"&gt;990&lt;/td&gt;</v>
      </c>
      <c r="D39" t="str">
        <f>IF(ISBLANK(Data!G88), "&lt;td&gt;&amp;nbsp;&lt;/td&gt;",CONCATENATE("&lt;td  align=""center""&gt;",Data!G88,"&lt;/td&gt;"))</f>
        <v>&lt;td  align="center"&gt;12&lt;/td&gt;</v>
      </c>
      <c r="E39" t="str">
        <f>IF(ISBLANK(Data!H88), "&lt;td&gt;&amp;nbsp;&lt;/td&gt;",CONCATENATE("&lt;td  align=""center""&gt;",Data!H88,"&lt;/td&gt;"))</f>
        <v>&lt;td  align="center"&gt;56&lt;/td&gt;</v>
      </c>
      <c r="F39" t="str">
        <f>IF(ISBLANK(Data!I88), "&lt;td&gt;&amp;nbsp;&lt;/td&gt;",CONCATENATE("&lt;td  align=""center""&gt;",Data!I88,"&lt;/td&gt;"))</f>
        <v>&lt;td  align="center"&gt;Difficile&lt;/td&gt;</v>
      </c>
      <c r="G39" t="str">
        <f>IF(ISBLANK(Data!J88), "&lt;td&gt;&amp;nbsp;&lt;/td&gt;",CONCATENATE("&lt;td&gt;&lt;a href=",Data!J88, " target=_blank&gt;...&lt;/a&gt;&lt;/td&gt;"))</f>
        <v>&lt;td&gt;&lt;a href=https://randoxygene.departement06.fr/siagne-loup-7-nouvelles-randonnees/cime-du-cheiron-9083.html target=_blank&gt;...&lt;/a&gt;&lt;/td&gt;</v>
      </c>
      <c r="I39" s="172" t="str">
        <f t="shared" si="2"/>
        <v>&lt;tr&gt;&lt;td align="center"&gt;24-11-2023&lt;/td&gt;&lt;td&gt;La cime du Cheiron depuis le village de Gréolières&lt;/td&gt;&lt;td  align="center"&gt;990&lt;/td&gt;&lt;td  align="center"&gt;12&lt;/td&gt;&lt;td  align="center"&gt;56&lt;/td&gt;&lt;td  align="center"&gt;Difficile&lt;/td&gt;&lt;td&gt;&lt;a href=https://randoxygene.departement06.fr/siagne-loup-7-nouvelles-randonnees/cime-du-cheiron-9083.html target=_blank&gt;...&lt;/a&gt;&lt;/td&gt;</v>
      </c>
    </row>
    <row r="40" spans="1:9" x14ac:dyDescent="0.5">
      <c r="A40" t="str">
        <f>IF(ISBLANK(Data!D89), "&lt;tr&gt;&lt;td&gt;&amp;nbsp;&lt;/td&gt;",CONCATENATE("&lt;tr&gt;&lt;td align=""center""&gt;",Data!D89,"&lt;/td&gt;"))</f>
        <v>&lt;tr&gt;&lt;td align="center"&gt;24-11-2023&lt;/td&gt;</v>
      </c>
      <c r="B40" t="str">
        <f>IF(ISBLANK(Data!E89), "&lt;td&gt;&amp;nbsp;&lt;/td&gt;",CONCATENATE("&lt;td&gt;",Data!E89,"&lt;/td&gt;"))</f>
        <v>&lt;td&gt;Le Collet de Barri &lt;/td&gt;</v>
      </c>
      <c r="C40" t="str">
        <f>IF(ISBLANK(Data!F89), "&lt;td&gt;&amp;nbsp;&lt;/td&gt;",CONCATENATE("&lt;td  align=""center""&gt;",Data!F89,"&lt;/td&gt;"))</f>
        <v>&lt;td  align="center"&gt;535&lt;/td&gt;</v>
      </c>
      <c r="D40" t="str">
        <f>IF(ISBLANK(Data!G89), "&lt;td&gt;&amp;nbsp;&lt;/td&gt;",CONCATENATE("&lt;td  align=""center""&gt;",Data!G89,"&lt;/td&gt;"))</f>
        <v>&lt;td  align="center"&gt;7&lt;/td&gt;</v>
      </c>
      <c r="E40" t="str">
        <f>IF(ISBLANK(Data!H89), "&lt;td&gt;&amp;nbsp;&lt;/td&gt;",CONCATENATE("&lt;td  align=""center""&gt;",Data!H89,"&lt;/td&gt;"))</f>
        <v>&lt;td  align="center"&gt;56&lt;/td&gt;</v>
      </c>
      <c r="F40" t="str">
        <f>IF(ISBLANK(Data!I89), "&lt;td&gt;&amp;nbsp;&lt;/td&gt;",CONCATENATE("&lt;td  align=""center""&gt;",Data!I89,"&lt;/td&gt;"))</f>
        <v>&lt;td  align="center"&gt;Moyenne&lt;/td&gt;</v>
      </c>
      <c r="G40" t="str">
        <f>IF(ISBLANK(Data!J89), "&lt;td&gt;&amp;nbsp;&lt;/td&gt;",CONCATENATE("&lt;td&gt;&lt;a href=",Data!J89, " target=_blank&gt;...&lt;/a&gt;&lt;/td&gt;"))</f>
        <v>&lt;td&gt;&lt;a href=https://randoxygene.departement06.fr/siagne-loup-7-nouvelles-randonnees/cime-du-cheiron-9083.html target=_blank&gt;...&lt;/a&gt;&lt;/td&gt;</v>
      </c>
      <c r="I40" s="172" t="str">
        <f t="shared" si="2"/>
        <v>&lt;tr&gt;&lt;td align="center"&gt;24-11-2023&lt;/td&gt;&lt;td&gt;Le Collet de Barri &lt;/td&gt;&lt;td  align="center"&gt;535&lt;/td&gt;&lt;td  align="center"&gt;7&lt;/td&gt;&lt;td  align="center"&gt;56&lt;/td&gt;&lt;td  align="center"&gt;Moyenne&lt;/td&gt;&lt;td&gt;&lt;a href=https://randoxygene.departement06.fr/siagne-loup-7-nouvelles-randonnees/cime-du-cheiron-9083.html target=_blank&gt;...&lt;/a&gt;&lt;/td&gt;</v>
      </c>
    </row>
    <row r="41" spans="1:9" x14ac:dyDescent="0.5">
      <c r="A41" t="str">
        <f>IF(ISBLANK(Data!D90), "&lt;tr&gt;&lt;td&gt;&amp;nbsp;&lt;/td&gt;",CONCATENATE("&lt;tr&gt;&lt;td align=""center""&gt;",Data!D90,"&lt;/td&gt;"))</f>
        <v>&lt;tr&gt;&lt;td align="center"&gt;17-11-2023&lt;/td&gt;</v>
      </c>
      <c r="B41" t="str">
        <f>IF(ISBLANK(Data!E90), "&lt;td&gt;&amp;nbsp;&lt;/td&gt;",CONCATENATE("&lt;td&gt;",Data!E90,"&lt;/td&gt;"))</f>
        <v>&lt;td&gt;Le tour de la tête de chien et le trophée d’Auguste&lt;/td&gt;</v>
      </c>
      <c r="C41" t="str">
        <f>IF(ISBLANK(Data!F90), "&lt;td&gt;&amp;nbsp;&lt;/td&gt;",CONCATENATE("&lt;td  align=""center""&gt;",Data!F90,"&lt;/td&gt;"))</f>
        <v>&lt;td  align="center"&gt;650&lt;/td&gt;</v>
      </c>
      <c r="D41" t="str">
        <f>IF(ISBLANK(Data!G90), "&lt;td&gt;&amp;nbsp;&lt;/td&gt;",CONCATENATE("&lt;td  align=""center""&gt;",Data!G90,"&lt;/td&gt;"))</f>
        <v>&lt;td  align="center"&gt;10&lt;/td&gt;</v>
      </c>
      <c r="E41" t="str">
        <f>IF(ISBLANK(Data!H90), "&lt;td&gt;&amp;nbsp;&lt;/td&gt;",CONCATENATE("&lt;td  align=""center""&gt;",Data!H90,"&lt;/td&gt;"))</f>
        <v>&lt;td  align="center"&gt;88&lt;/td&gt;</v>
      </c>
      <c r="F41" t="str">
        <f>IF(ISBLANK(Data!I90), "&lt;td&gt;&amp;nbsp;&lt;/td&gt;",CONCATENATE("&lt;td  align=""center""&gt;",Data!I90,"&lt;/td&gt;"))</f>
        <v>&lt;td  align="center"&gt;Moyenne&lt;/td&gt;</v>
      </c>
      <c r="G41" t="str">
        <f>IF(ISBLANK(Data!J90), "&lt;td&gt;&amp;nbsp;&lt;/td&gt;",CONCATENATE("&lt;td&gt;&lt;a href=",Data!J90, " target=_blank&gt;...&lt;/a&gt;&lt;/td&gt;"))</f>
        <v>&lt;td&gt;&lt;a href= https://www.menton-riviera-merveilles.fr/offres/randonnee-le-tour-de-la-tete-de-chien-la-turbie-fr-3123199/ target=_blank&gt;...&lt;/a&gt;&lt;/td&gt;</v>
      </c>
      <c r="I41" s="172" t="str">
        <f t="shared" si="2"/>
        <v>&lt;tr&gt;&lt;td align="center"&gt;17-11-2023&lt;/td&gt;&lt;td&gt;Le tour de la tête de chien et le trophée d’Auguste&lt;/td&gt;&lt;td  align="center"&gt;650&lt;/td&gt;&lt;td  align="center"&gt;10&lt;/td&gt;&lt;td  align="center"&gt;88&lt;/td&gt;&lt;td  align="center"&gt;Moyenne&lt;/td&gt;&lt;td&gt;&lt;a href= https://www.menton-riviera-merveilles.fr/offres/randonnee-le-tour-de-la-tete-de-chien-la-turbie-fr-3123199/ target=_blank&gt;...&lt;/a&gt;&lt;/td&gt;</v>
      </c>
    </row>
    <row r="42" spans="1:9" x14ac:dyDescent="0.5">
      <c r="A42" t="str">
        <f>IF(ISBLANK(Data!D91), "&lt;tr&gt;&lt;td&gt;&amp;nbsp;&lt;/td&gt;",CONCATENATE("&lt;tr&gt;&lt;td align=""center""&gt;",Data!D91,"&lt;/td&gt;"))</f>
        <v>&lt;tr&gt;&lt;td align="center"&gt;17-11-2023&lt;/td&gt;</v>
      </c>
      <c r="B42" t="str">
        <f>IF(ISBLANK(Data!E91), "&lt;td&gt;&amp;nbsp;&lt;/td&gt;",CONCATENATE("&lt;td&gt;",Data!E91,"&lt;/td&gt;"))</f>
        <v>&lt;td&gt;La cuve perchée de l'Autreville&lt;/td&gt;</v>
      </c>
      <c r="C42" t="str">
        <f>IF(ISBLANK(Data!F91), "&lt;td&gt;&amp;nbsp;&lt;/td&gt;",CONCATENATE("&lt;td  align=""center""&gt;",Data!F91,"&lt;/td&gt;"))</f>
        <v>&lt;td&gt;&amp;nbsp;&lt;/td&gt;</v>
      </c>
      <c r="D42" t="str">
        <f>IF(ISBLANK(Data!G91), "&lt;td&gt;&amp;nbsp;&lt;/td&gt;",CONCATENATE("&lt;td  align=""center""&gt;",Data!G91,"&lt;/td&gt;"))</f>
        <v>&lt;td&gt;&amp;nbsp;&lt;/td&gt;</v>
      </c>
      <c r="E42" t="str">
        <f>IF(ISBLANK(Data!H91), "&lt;td&gt;&amp;nbsp;&lt;/td&gt;",CONCATENATE("&lt;td  align=""center""&gt;",Data!H91,"&lt;/td&gt;"))</f>
        <v>&lt;td  align="center"&gt;60&lt;/td&gt;</v>
      </c>
      <c r="F42" t="str">
        <f>IF(ISBLANK(Data!I91), "&lt;td&gt;&amp;nbsp;&lt;/td&gt;",CONCATENATE("&lt;td  align=""center""&gt;",Data!I91,"&lt;/td&gt;"))</f>
        <v>&lt;td  align="center"&gt;Facile&lt;/td&gt;</v>
      </c>
      <c r="G42" t="str">
        <f>IF(ISBLANK(Data!J91), "&lt;td&gt;&amp;nbsp;&lt;/td&gt;",CONCATENATE("&lt;td&gt;&lt;a href=",Data!J91, " target=_blank&gt;...&lt;/a&gt;&lt;/td&gt;"))</f>
        <v>&lt;td&gt;&lt;a href=https://altiplus.o2switch.net/la-cuve-de-lautre-ville-17-decembre-2017/ target=_blank&gt;...&lt;/a&gt;&lt;/td&gt;</v>
      </c>
      <c r="I42" s="172" t="str">
        <f t="shared" si="2"/>
        <v>&lt;tr&gt;&lt;td align="center"&gt;17-11-2023&lt;/td&gt;&lt;td&gt;La cuve perchée de l'Autreville&lt;/td&gt;&lt;td&gt;&amp;nbsp;&lt;/td&gt;&lt;td&gt;&amp;nbsp;&lt;/td&gt;&lt;td  align="center"&gt;60&lt;/td&gt;&lt;td  align="center"&gt;Facile&lt;/td&gt;&lt;td&gt;&lt;a href=https://altiplus.o2switch.net/la-cuve-de-lautre-ville-17-decembre-2017/ target=_blank&gt;...&lt;/a&gt;&lt;/td&gt;</v>
      </c>
    </row>
    <row r="43" spans="1:9" x14ac:dyDescent="0.5">
      <c r="A43" t="str">
        <f>IF(ISBLANK(Data!D92), "&lt;tr&gt;&lt;td&gt;&amp;nbsp;&lt;/td&gt;",CONCATENATE("&lt;tr&gt;&lt;td align=""center""&gt;",Data!D92,"&lt;/td&gt;"))</f>
        <v>&lt;tr&gt;&lt;td align="center"&gt;10-11-2023&lt;/td&gt;</v>
      </c>
      <c r="B43" t="str">
        <f>IF(ISBLANK(Data!E92), "&lt;td&gt;&amp;nbsp;&lt;/td&gt;",CONCATENATE("&lt;td&gt;",Data!E92,"&lt;/td&gt;"))</f>
        <v>&lt;td&gt;le Circuit du Pié Martin (+ tour de guet)&lt;/td&gt;</v>
      </c>
      <c r="C43" t="str">
        <f>IF(ISBLANK(Data!F92), "&lt;td&gt;&amp;nbsp;&lt;/td&gt;",CONCATENATE("&lt;td  align=""center""&gt;",Data!F92,"&lt;/td&gt;"))</f>
        <v>&lt;td  align="center"&gt;450&lt;/td&gt;</v>
      </c>
      <c r="D43" t="str">
        <f>IF(ISBLANK(Data!G92), "&lt;td&gt;&amp;nbsp;&lt;/td&gt;",CONCATENATE("&lt;td  align=""center""&gt;",Data!G92,"&lt;/td&gt;"))</f>
        <v>&lt;td  align="center"&gt;10&lt;/td&gt;</v>
      </c>
      <c r="E43" t="str">
        <f>IF(ISBLANK(Data!H92), "&lt;td&gt;&amp;nbsp;&lt;/td&gt;",CONCATENATE("&lt;td  align=""center""&gt;",Data!H92,"&lt;/td&gt;"))</f>
        <v>&lt;td  align="center"&gt;40&lt;/td&gt;</v>
      </c>
      <c r="F43" t="str">
        <f>IF(ISBLANK(Data!I92), "&lt;td&gt;&amp;nbsp;&lt;/td&gt;",CONCATENATE("&lt;td  align=""center""&gt;",Data!I92,"&lt;/td&gt;"))</f>
        <v>&lt;td  align="center"&gt;Moyenne&lt;/td&gt;</v>
      </c>
      <c r="G43" t="str">
        <f>IF(ISBLANK(Data!J92), "&lt;td&gt;&amp;nbsp;&lt;/td&gt;",CONCATENATE("&lt;td&gt;&lt;a href=",Data!J92, " target=_blank&gt;...&lt;/a&gt;&lt;/td&gt;"))</f>
        <v>&lt;td&gt;&lt;a href=https://randoxygene.departement06.fr/pays-vencois/circuit-de-pie-martin-9306.html target=_blank&gt;...&lt;/a&gt;&lt;/td&gt;</v>
      </c>
      <c r="I43" s="172" t="str">
        <f t="shared" si="2"/>
        <v>&lt;tr&gt;&lt;td align="center"&gt;10-11-2023&lt;/td&gt;&lt;td&gt;le Circuit du Pié Martin (+ tour de guet)&lt;/td&gt;&lt;td  align="center"&gt;450&lt;/td&gt;&lt;td  align="center"&gt;10&lt;/td&gt;&lt;td  align="center"&gt;40&lt;/td&gt;&lt;td  align="center"&gt;Moyenne&lt;/td&gt;&lt;td&gt;&lt;a href=https://randoxygene.departement06.fr/pays-vencois/circuit-de-pie-martin-9306.html target=_blank&gt;...&lt;/a&gt;&lt;/td&gt;</v>
      </c>
    </row>
    <row r="44" spans="1:9" x14ac:dyDescent="0.5">
      <c r="A44" t="str">
        <f>IF(ISBLANK(Data!D93), "&lt;tr&gt;&lt;td&gt;&amp;nbsp;&lt;/td&gt;",CONCATENATE("&lt;tr&gt;&lt;td align=""center""&gt;",Data!D93,"&lt;/td&gt;"))</f>
        <v>&lt;tr&gt;&lt;td align="center"&gt;3-11-2023&lt;/td&gt;</v>
      </c>
      <c r="B44" t="str">
        <f>IF(ISBLANK(Data!E93), "&lt;td&gt;&amp;nbsp;&lt;/td&gt;",CONCATENATE("&lt;td&gt;",Data!E93,"&lt;/td&gt;"))</f>
        <v>&lt;td&gt;le Circuit du canal du Loup (+ point de vue Kennedy)&lt;/td&gt;</v>
      </c>
      <c r="C44" t="str">
        <f>IF(ISBLANK(Data!F93), "&lt;td&gt;&amp;nbsp;&lt;/td&gt;",CONCATENATE("&lt;td  align=""center""&gt;",Data!F93,"&lt;/td&gt;"))</f>
        <v>&lt;td  align="center"&gt;420&lt;/td&gt;</v>
      </c>
      <c r="D44" t="str">
        <f>IF(ISBLANK(Data!G93), "&lt;td&gt;&amp;nbsp;&lt;/td&gt;",CONCATENATE("&lt;td  align=""center""&gt;",Data!G93,"&lt;/td&gt;"))</f>
        <v>&lt;td  align="center"&gt;10&lt;/td&gt;</v>
      </c>
      <c r="E44" t="str">
        <f>IF(ISBLANK(Data!H93), "&lt;td&gt;&amp;nbsp;&lt;/td&gt;",CONCATENATE("&lt;td  align=""center""&gt;",Data!H93,"&lt;/td&gt;"))</f>
        <v>&lt;td  align="center"&gt;26&lt;/td&gt;</v>
      </c>
      <c r="F44" t="str">
        <f>IF(ISBLANK(Data!I93), "&lt;td&gt;&amp;nbsp;&lt;/td&gt;",CONCATENATE("&lt;td  align=""center""&gt;",Data!I93,"&lt;/td&gt;"))</f>
        <v>&lt;td  align="center"&gt;Moyenne&lt;/td&gt;</v>
      </c>
      <c r="G44" t="str">
        <f>IF(ISBLANK(Data!J93), "&lt;td&gt;&amp;nbsp;&lt;/td&gt;",CONCATENATE("&lt;td&gt;&lt;a href=",Data!J93, " target=_blank&gt;...&lt;/a&gt;&lt;/td&gt;"))</f>
        <v>&lt;td&gt;&lt;a href=https://randoxygene.departement06.fr/pays-grassois-7-nouvelles-randonnees/circuit-du-canal-du-loup-45270.html target=_blank&gt;...&lt;/a&gt;&lt;/td&gt;</v>
      </c>
      <c r="I44" s="172" t="str">
        <f t="shared" si="2"/>
        <v>&lt;tr&gt;&lt;td align="center"&gt;3-11-2023&lt;/td&gt;&lt;td&gt;le Circuit du canal du Loup (+ point de vue Kennedy)&lt;/td&gt;&lt;td  align="center"&gt;420&lt;/td&gt;&lt;td  align="center"&gt;10&lt;/td&gt;&lt;td  align="center"&gt;26&lt;/td&gt;&lt;td  align="center"&gt;Moyenne&lt;/td&gt;&lt;td&gt;&lt;a href=https://randoxygene.departement06.fr/pays-grassois-7-nouvelles-randonnees/circuit-du-canal-du-loup-45270.html target=_blank&gt;...&lt;/a&gt;&lt;/td&gt;</v>
      </c>
    </row>
    <row r="45" spans="1:9" x14ac:dyDescent="0.5">
      <c r="A45" t="str">
        <f>IF(ISBLANK(Data!D94), "&lt;tr&gt;&lt;td&gt;&amp;nbsp;&lt;/td&gt;",CONCATENATE("&lt;tr&gt;&lt;td align=""center""&gt;",Data!D94,"&lt;/td&gt;"))</f>
        <v>&lt;tr&gt;&lt;td align="center"&gt;27-10-2023&lt;/td&gt;</v>
      </c>
      <c r="B45" t="str">
        <f>IF(ISBLANK(Data!E94), "&lt;td&gt;&amp;nbsp;&lt;/td&gt;",CONCATENATE("&lt;td&gt;",Data!E94,"&lt;/td&gt;"))</f>
        <v>&lt;td&gt;Cime des Collettes&lt;/td&gt;</v>
      </c>
      <c r="C45" t="str">
        <f>IF(ISBLANK(Data!F94), "&lt;td&gt;&amp;nbsp;&lt;/td&gt;",CONCATENATE("&lt;td  align=""center""&gt;",Data!F94,"&lt;/td&gt;"))</f>
        <v>&lt;td  align="center"&gt;740&lt;/td&gt;</v>
      </c>
      <c r="D45" t="str">
        <f>IF(ISBLANK(Data!G94), "&lt;td&gt;&amp;nbsp;&lt;/td&gt;",CONCATENATE("&lt;td  align=""center""&gt;",Data!G94,"&lt;/td&gt;"))</f>
        <v>&lt;td  align="center"&gt;9,5&lt;/td&gt;</v>
      </c>
      <c r="E45" t="str">
        <f>IF(ISBLANK(Data!H94), "&lt;td&gt;&amp;nbsp;&lt;/td&gt;",CONCATENATE("&lt;td  align=""center""&gt;",Data!H94,"&lt;/td&gt;"))</f>
        <v>&lt;td  align="center"&gt;120&lt;/td&gt;</v>
      </c>
      <c r="F45" t="str">
        <f>IF(ISBLANK(Data!I94), "&lt;td&gt;&amp;nbsp;&lt;/td&gt;",CONCATENATE("&lt;td  align=""center""&gt;",Data!I94,"&lt;/td&gt;"))</f>
        <v>&lt;td  align="center"&gt;Difficile&lt;/td&gt;</v>
      </c>
      <c r="G45" t="str">
        <f>IF(ISBLANK(Data!J94), "&lt;td&gt;&amp;nbsp;&lt;/td&gt;",CONCATENATE("&lt;td&gt;&lt;a href=",Data!J94, " target=_blank&gt;...&lt;/a&gt;&lt;/td&gt;"))</f>
        <v>&lt;td&gt;&lt;a href=https://vttour.fr/topos/2829 target=_blank&gt;...&lt;/a&gt;&lt;/td&gt;</v>
      </c>
      <c r="I45" s="172" t="str">
        <f t="shared" si="2"/>
        <v>&lt;tr&gt;&lt;td align="center"&gt;27-10-2023&lt;/td&gt;&lt;td&gt;Cime des Collettes&lt;/td&gt;&lt;td  align="center"&gt;740&lt;/td&gt;&lt;td  align="center"&gt;9,5&lt;/td&gt;&lt;td  align="center"&gt;120&lt;/td&gt;&lt;td  align="center"&gt;Difficile&lt;/td&gt;&lt;td&gt;&lt;a href=https://vttour.fr/topos/2829 target=_blank&gt;...&lt;/a&gt;&lt;/td&gt;</v>
      </c>
    </row>
    <row r="46" spans="1:9" x14ac:dyDescent="0.5">
      <c r="A46" t="str">
        <f>IF(ISBLANK(Data!D95), "&lt;tr&gt;&lt;td&gt;&amp;nbsp;&lt;/td&gt;",CONCATENATE("&lt;tr&gt;&lt;td align=""center""&gt;",Data!D95,"&lt;/td&gt;"))</f>
        <v>&lt;tr&gt;&lt;td align="center"&gt;13-10-2023&lt;/td&gt;</v>
      </c>
      <c r="B46" t="str">
        <f>IF(ISBLANK(Data!E95), "&lt;td&gt;&amp;nbsp;&lt;/td&gt;",CONCATENATE("&lt;td&gt;",Data!E95,"&lt;/td&gt;"))</f>
        <v>&lt;td&gt;La Montagne de Mairola (alt : 1596 m)&lt;/td&gt;</v>
      </c>
      <c r="C46" t="str">
        <f>IF(ISBLANK(Data!F95), "&lt;td&gt;&amp;nbsp;&lt;/td&gt;",CONCATENATE("&lt;td  align=""center""&gt;",Data!F95,"&lt;/td&gt;"))</f>
        <v>&lt;td  align="center"&gt;650&lt;/td&gt;</v>
      </c>
      <c r="D46" t="str">
        <f>IF(ISBLANK(Data!G95), "&lt;td&gt;&amp;nbsp;&lt;/td&gt;",CONCATENATE("&lt;td  align=""center""&gt;",Data!G95,"&lt;/td&gt;"))</f>
        <v>&lt;td  align="center"&gt;12&lt;/td&gt;</v>
      </c>
      <c r="E46" t="str">
        <f>IF(ISBLANK(Data!H95), "&lt;td&gt;&amp;nbsp;&lt;/td&gt;",CONCATENATE("&lt;td  align=""center""&gt;",Data!H95,"&lt;/td&gt;"))</f>
        <v>&lt;td  align="center"&gt;180&lt;/td&gt;</v>
      </c>
      <c r="F46" t="str">
        <f>IF(ISBLANK(Data!I95), "&lt;td&gt;&amp;nbsp;&lt;/td&gt;",CONCATENATE("&lt;td  align=""center""&gt;",Data!I95,"&lt;/td&gt;"))</f>
        <v>&lt;td  align="center"&gt;Moyenne&lt;/td&gt;</v>
      </c>
      <c r="G46" t="str">
        <f>IF(ISBLANK(Data!J95), "&lt;td&gt;&amp;nbsp;&lt;/td&gt;",CONCATENATE("&lt;td&gt;&lt;a href=",Data!J95, " target=_blank&gt;...&lt;/a&gt;&lt;/td&gt;"))</f>
        <v>&lt;td&gt;&lt;a href=https://www.toujoursplushaut06.fr/3D/2)-Montagne-de-Mairola-en-aller-retour-depuis-Auvare&amp;6377db13f685f34a3c27580d target=_blank&gt;...&lt;/a&gt;&lt;/td&gt;</v>
      </c>
      <c r="I46" s="172" t="str">
        <f t="shared" si="2"/>
        <v>&lt;tr&gt;&lt;td align="center"&gt;13-10-2023&lt;/td&gt;&lt;td&gt;La Montagne de Mairola (alt : 1596 m)&lt;/td&gt;&lt;td  align="center"&gt;650&lt;/td&gt;&lt;td  align="center"&gt;12&lt;/td&gt;&lt;td  align="center"&gt;180&lt;/td&gt;&lt;td  align="center"&gt;Moyenne&lt;/td&gt;&lt;td&gt;&lt;a href=https://www.toujoursplushaut06.fr/3D/2)-Montagne-de-Mairola-en-aller-retour-depuis-Auvare&amp;6377db13f685f34a3c27580d target=_blank&gt;...&lt;/a&gt;&lt;/td&gt;</v>
      </c>
    </row>
    <row r="47" spans="1:9" x14ac:dyDescent="0.5">
      <c r="A47" t="str">
        <f>IF(ISBLANK(Data!D96), "&lt;tr&gt;&lt;td&gt;&amp;nbsp;&lt;/td&gt;",CONCATENATE("&lt;tr&gt;&lt;td align=""center""&gt;",Data!D96,"&lt;/td&gt;"))</f>
        <v>&lt;tr&gt;&lt;td align="center"&gt;7-10-2023&lt;/td&gt;</v>
      </c>
      <c r="B47" t="str">
        <f>IF(ISBLANK(Data!E96), "&lt;td&gt;&amp;nbsp;&lt;/td&gt;",CONCATENATE("&lt;td&gt;",Data!E96,"&lt;/td&gt;"))</f>
        <v>&lt;td&gt;Le Conquet&lt;/td&gt;</v>
      </c>
      <c r="C47" t="str">
        <f>IF(ISBLANK(Data!F96), "&lt;td&gt;&amp;nbsp;&lt;/td&gt;",CONCATENATE("&lt;td  align=""center""&gt;",Data!F96,"&lt;/td&gt;"))</f>
        <v>&lt;td  align="center"&gt;450&lt;/td&gt;</v>
      </c>
      <c r="D47" t="str">
        <f>IF(ISBLANK(Data!G96), "&lt;td&gt;&amp;nbsp;&lt;/td&gt;",CONCATENATE("&lt;td  align=""center""&gt;",Data!G96,"&lt;/td&gt;"))</f>
        <v>&lt;td&gt;&amp;nbsp;&lt;/td&gt;</v>
      </c>
      <c r="E47" t="str">
        <f>IF(ISBLANK(Data!H96), "&lt;td&gt;&amp;nbsp;&lt;/td&gt;",CONCATENATE("&lt;td  align=""center""&gt;",Data!H96,"&lt;/td&gt;"))</f>
        <v>&lt;td  align="center"&gt;140&lt;/td&gt;</v>
      </c>
      <c r="F47" t="str">
        <f>IF(ISBLANK(Data!I96), "&lt;td&gt;&amp;nbsp;&lt;/td&gt;",CONCATENATE("&lt;td  align=""center""&gt;",Data!I96,"&lt;/td&gt;"))</f>
        <v>&lt;td  align="center"&gt;Moyenne&lt;/td&gt;</v>
      </c>
      <c r="G47" t="str">
        <f>IF(ISBLANK(Data!J96), "&lt;td&gt;&amp;nbsp;&lt;/td&gt;",CONCATENATE("&lt;td&gt;&lt;a href=",Data!J96, " target=_blank&gt;...&lt;/a&gt;&lt;/td&gt;"))</f>
        <v>&lt;td&gt;&amp;nbsp;&lt;/td&gt;</v>
      </c>
      <c r="I47" s="172" t="str">
        <f t="shared" si="2"/>
        <v>&lt;tr&gt;&lt;td align="center"&gt;7-10-2023&lt;/td&gt;&lt;td&gt;Le Conquet&lt;/td&gt;&lt;td  align="center"&gt;450&lt;/td&gt;&lt;td&gt;&amp;nbsp;&lt;/td&gt;&lt;td  align="center"&gt;140&lt;/td&gt;&lt;td  align="center"&gt;Moyenne&lt;/td&gt;&lt;td&gt;&amp;nbsp;&lt;/td&gt;</v>
      </c>
    </row>
    <row r="48" spans="1:9" x14ac:dyDescent="0.5">
      <c r="A48" t="str">
        <f>IF(ISBLANK(Data!D97), "&lt;tr&gt;&lt;td&gt;&amp;nbsp;&lt;/td&gt;",CONCATENATE("&lt;tr&gt;&lt;td align=""center""&gt;",Data!D97,"&lt;/td&gt;"))</f>
        <v>&lt;tr&gt;&lt;td align="center"&gt;6-10-2023&lt;/td&gt;</v>
      </c>
      <c r="B48" t="str">
        <f>IF(ISBLANK(Data!E97), "&lt;td&gt;&amp;nbsp;&lt;/td&gt;",CONCATENATE("&lt;td&gt;",Data!E97,"&lt;/td&gt;"))</f>
        <v>&lt;td&gt;Camp Soubran et lac Graveirette&lt;/td&gt;</v>
      </c>
      <c r="C48" t="str">
        <f>IF(ISBLANK(Data!F97), "&lt;td&gt;&amp;nbsp;&lt;/td&gt;",CONCATENATE("&lt;td  align=""center""&gt;",Data!F97,"&lt;/td&gt;"))</f>
        <v>&lt;td  align="center"&gt;670&lt;/td&gt;</v>
      </c>
      <c r="D48" t="str">
        <f>IF(ISBLANK(Data!G97), "&lt;td&gt;&amp;nbsp;&lt;/td&gt;",CONCATENATE("&lt;td  align=""center""&gt;",Data!G97,"&lt;/td&gt;"))</f>
        <v>&lt;td  align="center"&gt;13,5&lt;/td&gt;</v>
      </c>
      <c r="E48" t="str">
        <f>IF(ISBLANK(Data!H97), "&lt;td&gt;&amp;nbsp;&lt;/td&gt;",CONCATENATE("&lt;td  align=""center""&gt;",Data!H97,"&lt;/td&gt;"))</f>
        <v>&lt;td  align="center"&gt;172&lt;/td&gt;</v>
      </c>
      <c r="F48" t="str">
        <f>IF(ISBLANK(Data!I97), "&lt;td&gt;&amp;nbsp;&lt;/td&gt;",CONCATENATE("&lt;td  align=""center""&gt;",Data!I97,"&lt;/td&gt;"))</f>
        <v>&lt;td  align="center"&gt;Difficle&lt;/td&gt;</v>
      </c>
      <c r="G48" t="str">
        <f>IF(ISBLANK(Data!J97), "&lt;td&gt;&amp;nbsp;&lt;/td&gt;",CONCATENATE("&lt;td&gt;&lt;a href=",Data!J97, " target=_blank&gt;...&lt;/a&gt;&lt;/td&gt;"))</f>
        <v>&lt;td&gt;&lt;a href=https://fr-fr.gps-viewer.com/tracks/ekcg/rep%C3%A9rage-camp-Soubran-lac-Graveirette/ target=_blank&gt;...&lt;/a&gt;&lt;/td&gt;</v>
      </c>
      <c r="I48" s="172" t="str">
        <f t="shared" si="2"/>
        <v>&lt;tr&gt;&lt;td align="center"&gt;6-10-2023&lt;/td&gt;&lt;td&gt;Camp Soubran et lac Graveirette&lt;/td&gt;&lt;td  align="center"&gt;670&lt;/td&gt;&lt;td  align="center"&gt;13,5&lt;/td&gt;&lt;td  align="center"&gt;172&lt;/td&gt;&lt;td  align="center"&gt;Difficle&lt;/td&gt;&lt;td&gt;&lt;a href=https://fr-fr.gps-viewer.com/tracks/ekcg/rep%C3%A9rage-camp-Soubran-lac-Graveirette/ target=_blank&gt;...&lt;/a&gt;&lt;/td&gt;</v>
      </c>
    </row>
    <row r="49" spans="1:9" x14ac:dyDescent="0.5">
      <c r="A49" t="str">
        <f>IF(ISBLANK(Data!D98), "&lt;tr&gt;&lt;td&gt;&amp;nbsp;&lt;/td&gt;",CONCATENATE("&lt;tr&gt;&lt;td align=""center""&gt;",Data!D98,"&lt;/td&gt;"))</f>
        <v>&lt;tr&gt;&lt;td align="center"&gt;29-9-2023&lt;/td&gt;</v>
      </c>
      <c r="B49" t="str">
        <f>IF(ISBLANK(Data!E98), "&lt;td&gt;&amp;nbsp;&lt;/td&gt;",CONCATENATE("&lt;td&gt;",Data!E98,"&lt;/td&gt;"))</f>
        <v>&lt;td&gt;Les lacs de Millefonts, la Tête du Barn, la Tête des Margès, le col Ferrière&lt;/td&gt;</v>
      </c>
      <c r="C49" t="str">
        <f>IF(ISBLANK(Data!F98), "&lt;td&gt;&amp;nbsp;&lt;/td&gt;",CONCATENATE("&lt;td  align=""center""&gt;",Data!F98,"&lt;/td&gt;"))</f>
        <v>&lt;td  align="center"&gt;620&lt;/td&gt;</v>
      </c>
      <c r="D49" t="str">
        <f>IF(ISBLANK(Data!G98), "&lt;td&gt;&amp;nbsp;&lt;/td&gt;",CONCATENATE("&lt;td  align=""center""&gt;",Data!G98,"&lt;/td&gt;"))</f>
        <v>&lt;td  align="center"&gt;9,5&lt;/td&gt;</v>
      </c>
      <c r="E49" t="str">
        <f>IF(ISBLANK(Data!H98), "&lt;td&gt;&amp;nbsp;&lt;/td&gt;",CONCATENATE("&lt;td  align=""center""&gt;",Data!H98,"&lt;/td&gt;"))</f>
        <v>&lt;td  align="center"&gt;180&lt;/td&gt;</v>
      </c>
      <c r="F49" t="str">
        <f>IF(ISBLANK(Data!I98), "&lt;td&gt;&amp;nbsp;&lt;/td&gt;",CONCATENATE("&lt;td  align=""center""&gt;",Data!I98,"&lt;/td&gt;"))</f>
        <v>&lt;td  align="center"&gt;Moyenne&lt;/td&gt;</v>
      </c>
      <c r="G49" t="str">
        <f>IF(ISBLANK(Data!J98), "&lt;td&gt;&amp;nbsp;&lt;/td&gt;",CONCATENATE("&lt;td&gt;&lt;a href=",Data!J98, " target=_blank&gt;...&lt;/a&gt;&lt;/td&gt;"))</f>
        <v>&lt;td&gt;&lt;a href=https://www.visugpx.com/ZJv0rDqW1j?t=3 target=_blank&gt;...&lt;/a&gt;&lt;/td&gt;</v>
      </c>
      <c r="I49" s="172" t="str">
        <f t="shared" si="2"/>
        <v>&lt;tr&gt;&lt;td align="center"&gt;29-9-2023&lt;/td&gt;&lt;td&gt;Les lacs de Millefonts, la Tête du Barn, la Tête des Margès, le col Ferrière&lt;/td&gt;&lt;td  align="center"&gt;620&lt;/td&gt;&lt;td  align="center"&gt;9,5&lt;/td&gt;&lt;td  align="center"&gt;180&lt;/td&gt;&lt;td  align="center"&gt;Moyenne&lt;/td&gt;&lt;td&gt;&lt;a href=https://www.visugpx.com/ZJv0rDqW1j?t=3 target=_blank&gt;...&lt;/a&gt;&lt;/td&gt;</v>
      </c>
    </row>
    <row r="50" spans="1:9" x14ac:dyDescent="0.5">
      <c r="A50" t="str">
        <f>IF(ISBLANK(Data!D99), "&lt;tr&gt;&lt;td&gt;&amp;nbsp;&lt;/td&gt;",CONCATENATE("&lt;tr&gt;&lt;td align=""center""&gt;",Data!D99,"&lt;/td&gt;"))</f>
        <v>&lt;tr&gt;&lt;td align="center"&gt;23-9-2023&lt;/td&gt;</v>
      </c>
      <c r="B50" t="str">
        <f>IF(ISBLANK(Data!E99), "&lt;td&gt;&amp;nbsp;&lt;/td&gt;",CONCATENATE("&lt;td&gt;",Data!E99,"&lt;/td&gt;"))</f>
        <v>&lt;td&gt;Circuit du village abandonné d’Amen&lt;/td&gt;</v>
      </c>
      <c r="C50" t="str">
        <f>IF(ISBLANK(Data!F99), "&lt;td&gt;&amp;nbsp;&lt;/td&gt;",CONCATENATE("&lt;td  align=""center""&gt;",Data!F99,"&lt;/td&gt;"))</f>
        <v>&lt;td  align="center"&gt;800&lt;/td&gt;</v>
      </c>
      <c r="D50" t="str">
        <f>IF(ISBLANK(Data!G99), "&lt;td&gt;&amp;nbsp;&lt;/td&gt;",CONCATENATE("&lt;td  align=""center""&gt;",Data!G99,"&lt;/td&gt;"))</f>
        <v>&lt;td  align="center"&gt;16,5&lt;/td&gt;</v>
      </c>
      <c r="E50" t="str">
        <f>IF(ISBLANK(Data!H99), "&lt;td&gt;&amp;nbsp;&lt;/td&gt;",CONCATENATE("&lt;td  align=""center""&gt;",Data!H99,"&lt;/td&gt;"))</f>
        <v>&lt;td  align="center"&gt;200&lt;/td&gt;</v>
      </c>
      <c r="F50" t="str">
        <f>IF(ISBLANK(Data!I99), "&lt;td&gt;&amp;nbsp;&lt;/td&gt;",CONCATENATE("&lt;td  align=""center""&gt;",Data!I99,"&lt;/td&gt;"))</f>
        <v>&lt;td  align="center"&gt;Difficle&lt;/td&gt;</v>
      </c>
      <c r="G50" t="str">
        <f>IF(ISBLANK(Data!J99), "&lt;td&gt;&amp;nbsp;&lt;/td&gt;",CONCATENATE("&lt;td&gt;&lt;a href=",Data!J99, " target=_blank&gt;...&lt;/a&gt;&lt;/td&gt;"))</f>
        <v>&lt;td&gt;&lt;a href=https://www.visorando.com/randonnee-clue-et-village-d-amen-au-depart-du-pont/ target=_blank&gt;...&lt;/a&gt;&lt;/td&gt;</v>
      </c>
      <c r="I50" s="172" t="str">
        <f t="shared" si="2"/>
        <v>&lt;tr&gt;&lt;td align="center"&gt;23-9-2023&lt;/td&gt;&lt;td&gt;Circuit du village abandonné d’Amen&lt;/td&gt;&lt;td  align="center"&gt;800&lt;/td&gt;&lt;td  align="center"&gt;16,5&lt;/td&gt;&lt;td  align="center"&gt;200&lt;/td&gt;&lt;td  align="center"&gt;Difficle&lt;/td&gt;&lt;td&gt;&lt;a href=https://www.visorando.com/randonnee-clue-et-village-d-amen-au-depart-du-pont/ target=_blank&gt;...&lt;/a&gt;&lt;/td&gt;</v>
      </c>
    </row>
    <row r="51" spans="1:9" x14ac:dyDescent="0.5">
      <c r="A51" t="str">
        <f>IF(ISBLANK(Data!D100), "&lt;tr&gt;&lt;td&gt;&amp;nbsp;&lt;/td&gt;",CONCATENATE("&lt;tr&gt;&lt;td align=""center""&gt;",Data!D100,"&lt;/td&gt;"))</f>
        <v>&lt;tr&gt;&lt;td align="center"&gt;15-9-2023&lt;/td&gt;</v>
      </c>
      <c r="B51" t="str">
        <f>IF(ISBLANK(Data!E100), "&lt;td&gt;&amp;nbsp;&lt;/td&gt;",CONCATENATE("&lt;td&gt;",Data!E100,"&lt;/td&gt;"))</f>
        <v>&lt;td&gt;Le tour des fortifications du massif de l'Authion&lt;/td&gt;</v>
      </c>
      <c r="C51" t="str">
        <f>IF(ISBLANK(Data!F100), "&lt;td&gt;&amp;nbsp;&lt;/td&gt;",CONCATENATE("&lt;td  align=""center""&gt;",Data!F100,"&lt;/td&gt;"))</f>
        <v>&lt;td  align="center"&gt;620&lt;/td&gt;</v>
      </c>
      <c r="D51" t="str">
        <f>IF(ISBLANK(Data!G100), "&lt;td&gt;&amp;nbsp;&lt;/td&gt;",CONCATENATE("&lt;td  align=""center""&gt;",Data!G100,"&lt;/td&gt;"))</f>
        <v>&lt;td  align="center"&gt;14&lt;/td&gt;</v>
      </c>
      <c r="E51" t="str">
        <f>IF(ISBLANK(Data!H100), "&lt;td&gt;&amp;nbsp;&lt;/td&gt;",CONCATENATE("&lt;td  align=""center""&gt;",Data!H100,"&lt;/td&gt;"))</f>
        <v>&lt;td  align="center"&gt;160&lt;/td&gt;</v>
      </c>
      <c r="F51" t="str">
        <f>IF(ISBLANK(Data!I100), "&lt;td&gt;&amp;nbsp;&lt;/td&gt;",CONCATENATE("&lt;td  align=""center""&gt;",Data!I100,"&lt;/td&gt;"))</f>
        <v>&lt;td  align="center"&gt;Moyenne&lt;/td&gt;</v>
      </c>
      <c r="G51" t="str">
        <f>IF(ISBLANK(Data!J100), "&lt;td&gt;&amp;nbsp;&lt;/td&gt;",CONCATENATE("&lt;td&gt;&lt;a href=",Data!J100, " target=_blank&gt;...&lt;/a&gt;&lt;/td&gt;"))</f>
        <v>&lt;td&gt;&lt;a href=https://www.visorando.com/randonnee-les-fortifications-du-massif-de-l-authio/ target=_blank&gt;...&lt;/a&gt;&lt;/td&gt;</v>
      </c>
      <c r="I51" s="172" t="str">
        <f t="shared" si="2"/>
        <v>&lt;tr&gt;&lt;td align="center"&gt;15-9-2023&lt;/td&gt;&lt;td&gt;Le tour des fortifications du massif de l'Authion&lt;/td&gt;&lt;td  align="center"&gt;620&lt;/td&gt;&lt;td  align="center"&gt;14&lt;/td&gt;&lt;td  align="center"&gt;160&lt;/td&gt;&lt;td  align="center"&gt;Moyenne&lt;/td&gt;&lt;td&gt;&lt;a href=https://www.visorando.com/randonnee-les-fortifications-du-massif-de-l-authio/ target=_blank&gt;...&lt;/a&gt;&lt;/td&gt;</v>
      </c>
    </row>
    <row r="52" spans="1:9" x14ac:dyDescent="0.5">
      <c r="A52" t="str">
        <f>IF(ISBLANK(Data!D101), "&lt;tr&gt;&lt;td&gt;&amp;nbsp;&lt;/td&gt;",CONCATENATE("&lt;tr&gt;&lt;td align=""center""&gt;",Data!D101,"&lt;/td&gt;"))</f>
        <v>&lt;tr&gt;&lt;td align="center"&gt;8-9-2023&lt;/td&gt;</v>
      </c>
      <c r="B52" t="str">
        <f>IF(ISBLANK(Data!E101), "&lt;td&gt;&amp;nbsp;&lt;/td&gt;",CONCATENATE("&lt;td&gt;",Data!E101,"&lt;/td&gt;"))</f>
        <v>&lt;td&gt;Crête de la Blanche&lt;/td&gt;</v>
      </c>
      <c r="C52" t="str">
        <f>IF(ISBLANK(Data!F101), "&lt;td&gt;&amp;nbsp;&lt;/td&gt;",CONCATENATE("&lt;td  align=""center""&gt;",Data!F101,"&lt;/td&gt;"))</f>
        <v>&lt;td  align="center"&gt;820&lt;/td&gt;</v>
      </c>
      <c r="D52" t="str">
        <f>IF(ISBLANK(Data!G101), "&lt;td&gt;&amp;nbsp;&lt;/td&gt;",CONCATENATE("&lt;td  align=""center""&gt;",Data!G101,"&lt;/td&gt;"))</f>
        <v>&lt;td  align="center"&gt;16,5&lt;/td&gt;</v>
      </c>
      <c r="E52" t="str">
        <f>IF(ISBLANK(Data!H101), "&lt;td&gt;&amp;nbsp;&lt;/td&gt;",CONCATENATE("&lt;td  align=""center""&gt;",Data!H101,"&lt;/td&gt;"))</f>
        <v>&lt;td  align="center"&gt;230&lt;/td&gt;</v>
      </c>
      <c r="F52" t="str">
        <f>IF(ISBLANK(Data!I101), "&lt;td&gt;&amp;nbsp;&lt;/td&gt;",CONCATENATE("&lt;td  align=""center""&gt;",Data!I101,"&lt;/td&gt;"))</f>
        <v>&lt;td  align="center"&gt;Difficle&lt;/td&gt;</v>
      </c>
      <c r="G52" t="str">
        <f>IF(ISBLANK(Data!J101), "&lt;td&gt;&amp;nbsp;&lt;/td&gt;",CONCATENATE("&lt;td&gt;&lt;a href=",Data!J101, " target=_blank&gt;...&lt;/a&gt;&lt;/td&gt;"))</f>
        <v>&lt;td&gt;&lt;a href=https://randoxygene.departement06.fr/haute-tinee-1/crete-de-la-blanche-9099.html target=_blank&gt;...&lt;/a&gt;&lt;/td&gt;</v>
      </c>
      <c r="I52" s="172" t="str">
        <f t="shared" si="2"/>
        <v>&lt;tr&gt;&lt;td align="center"&gt;8-9-2023&lt;/td&gt;&lt;td&gt;Crête de la Blanche&lt;/td&gt;&lt;td  align="center"&gt;820&lt;/td&gt;&lt;td  align="center"&gt;16,5&lt;/td&gt;&lt;td  align="center"&gt;230&lt;/td&gt;&lt;td  align="center"&gt;Difficle&lt;/td&gt;&lt;td&gt;&lt;a href=https://randoxygene.departement06.fr/haute-tinee-1/crete-de-la-blanche-9099.html target=_blank&gt;...&lt;/a&gt;&lt;/td&gt;</v>
      </c>
    </row>
    <row r="53" spans="1:9" x14ac:dyDescent="0.5">
      <c r="A53" t="str">
        <f>IF(ISBLANK(Data!D102), "&lt;tr&gt;&lt;td&gt;&amp;nbsp;&lt;/td&gt;",CONCATENATE("&lt;tr&gt;&lt;td align=""center""&gt;",Data!D102,"&lt;/td&gt;"))</f>
        <v>&lt;tr&gt;&lt;td align="center"&gt;1-9-2023&lt;/td&gt;</v>
      </c>
      <c r="B53" t="str">
        <f>IF(ISBLANK(Data!E102), "&lt;td&gt;&amp;nbsp;&lt;/td&gt;",CONCATENATE("&lt;td&gt;",Data!E102,"&lt;/td&gt;"))</f>
        <v>&lt;td&gt;Le pas du Loup - 2665m&lt;/td&gt;</v>
      </c>
      <c r="C53" t="str">
        <f>IF(ISBLANK(Data!F102), "&lt;td&gt;&amp;nbsp;&lt;/td&gt;",CONCATENATE("&lt;td  align=""center""&gt;",Data!F102,"&lt;/td&gt;"))</f>
        <v>&lt;td  align="center"&gt;700&lt;/td&gt;</v>
      </c>
      <c r="D53" t="str">
        <f>IF(ISBLANK(Data!G102), "&lt;td&gt;&amp;nbsp;&lt;/td&gt;",CONCATENATE("&lt;td  align=""center""&gt;",Data!G102,"&lt;/td&gt;"))</f>
        <v>&lt;td  align="center"&gt;10&lt;/td&gt;</v>
      </c>
      <c r="E53" t="str">
        <f>IF(ISBLANK(Data!H102), "&lt;td&gt;&amp;nbsp;&lt;/td&gt;",CONCATENATE("&lt;td  align=""center""&gt;",Data!H102,"&lt;/td&gt;"))</f>
        <v>&lt;td  align="center"&gt;200&lt;/td&gt;</v>
      </c>
      <c r="F53" t="str">
        <f>IF(ISBLANK(Data!I102), "&lt;td&gt;&amp;nbsp;&lt;/td&gt;",CONCATENATE("&lt;td  align=""center""&gt;",Data!I102,"&lt;/td&gt;"))</f>
        <v>&lt;td  align="center"&gt;Difficle&lt;/td&gt;</v>
      </c>
      <c r="G53" t="str">
        <f>IF(ISBLANK(Data!J102), "&lt;td&gt;&amp;nbsp;&lt;/td&gt;",CONCATENATE("&lt;td&gt;&lt;a href=",Data!J102, " target=_blank&gt;...&lt;/a&gt;&lt;/td&gt;"))</f>
        <v>&lt;td&gt;&lt;a href=https://www.deparlemonde.com/randonn%C3%A9es-dans-les-alpes-maritimes/pas-du-loup-isola-2000/ target=_blank&gt;...&lt;/a&gt;&lt;/td&gt;</v>
      </c>
      <c r="I53" s="172" t="str">
        <f t="shared" si="2"/>
        <v>&lt;tr&gt;&lt;td align="center"&gt;1-9-2023&lt;/td&gt;&lt;td&gt;Le pas du Loup - 2665m&lt;/td&gt;&lt;td  align="center"&gt;700&lt;/td&gt;&lt;td  align="center"&gt;10&lt;/td&gt;&lt;td  align="center"&gt;200&lt;/td&gt;&lt;td  align="center"&gt;Difficle&lt;/td&gt;&lt;td&gt;&lt;a href=https://www.deparlemonde.com/randonn%C3%A9es-dans-les-alpes-maritimes/pas-du-loup-isola-2000/ target=_blank&gt;...&lt;/a&gt;&lt;/td&gt;</v>
      </c>
    </row>
    <row r="54" spans="1:9" x14ac:dyDescent="0.5">
      <c r="A54" t="str">
        <f>IF(ISBLANK(Data!D103), "&lt;tr&gt;&lt;td&gt;&amp;nbsp;&lt;/td&gt;",CONCATENATE("&lt;tr&gt;&lt;td align=""center""&gt;",Data!D103,"&lt;/td&gt;"))</f>
        <v>&lt;tr&gt;&lt;td align="center"&gt;25-8-2023&lt;/td&gt;</v>
      </c>
      <c r="B54" t="str">
        <f>IF(ISBLANK(Data!E103), "&lt;td&gt;&amp;nbsp;&lt;/td&gt;",CONCATENATE("&lt;td&gt;",Data!E103,"&lt;/td&gt;"))</f>
        <v>&lt;td&gt;La tête du Garnier et le lac de Beuil - 1891 m&lt;/td&gt;</v>
      </c>
      <c r="C54" t="str">
        <f>IF(ISBLANK(Data!F103), "&lt;td&gt;&amp;nbsp;&lt;/td&gt;",CONCATENATE("&lt;td  align=""center""&gt;",Data!F103,"&lt;/td&gt;"))</f>
        <v>&lt;td  align="center"&gt;500&lt;/td&gt;</v>
      </c>
      <c r="D54" t="str">
        <f>IF(ISBLANK(Data!G103), "&lt;td&gt;&amp;nbsp;&lt;/td&gt;",CONCATENATE("&lt;td  align=""center""&gt;",Data!G103,"&lt;/td&gt;"))</f>
        <v>&lt;td  align="center"&gt;11,2&lt;/td&gt;</v>
      </c>
      <c r="E54" t="str">
        <f>IF(ISBLANK(Data!H103), "&lt;td&gt;&amp;nbsp;&lt;/td&gt;",CONCATENATE("&lt;td  align=""center""&gt;",Data!H103,"&lt;/td&gt;"))</f>
        <v>&lt;td  align="center"&gt;180&lt;/td&gt;</v>
      </c>
      <c r="F54" t="str">
        <f>IF(ISBLANK(Data!I103), "&lt;td&gt;&amp;nbsp;&lt;/td&gt;",CONCATENATE("&lt;td  align=""center""&gt;",Data!I103,"&lt;/td&gt;"))</f>
        <v>&lt;td  align="center"&gt;Facile&lt;/td&gt;</v>
      </c>
      <c r="G54" t="str">
        <f>IF(ISBLANK(Data!J103), "&lt;td&gt;&amp;nbsp;&lt;/td&gt;",CONCATENATE("&lt;td&gt;&lt;a href=",Data!J103, " target=_blank&gt;...&lt;/a&gt;&lt;/td&gt;"))</f>
        <v>&lt;td&gt;&lt;a href=https://www.altituderando.com/Tete-du-Garnier-1906m target=_blank&gt;...&lt;/a&gt;&lt;/td&gt;</v>
      </c>
      <c r="I54" s="172" t="str">
        <f t="shared" si="2"/>
        <v>&lt;tr&gt;&lt;td align="center"&gt;25-8-2023&lt;/td&gt;&lt;td&gt;La tête du Garnier et le lac de Beuil - 1891 m&lt;/td&gt;&lt;td  align="center"&gt;500&lt;/td&gt;&lt;td  align="center"&gt;11,2&lt;/td&gt;&lt;td  align="center"&gt;180&lt;/td&gt;&lt;td  align="center"&gt;Facile&lt;/td&gt;&lt;td&gt;&lt;a href=https://www.altituderando.com/Tete-du-Garnier-1906m target=_blank&gt;...&lt;/a&gt;&lt;/td&gt;</v>
      </c>
    </row>
    <row r="55" spans="1:9" x14ac:dyDescent="0.5">
      <c r="A55" t="str">
        <f>IF(ISBLANK(Data!D104), "&lt;tr&gt;&lt;td&gt;&amp;nbsp;&lt;/td&gt;",CONCATENATE("&lt;tr&gt;&lt;td align=""center""&gt;",Data!D104,"&lt;/td&gt;"))</f>
        <v>&lt;tr&gt;&lt;td align="center"&gt;25-8-2023&lt;/td&gt;</v>
      </c>
      <c r="B55" t="str">
        <f>IF(ISBLANK(Data!E104), "&lt;td&gt;&amp;nbsp;&lt;/td&gt;",CONCATENATE("&lt;td&gt;",Data!E104,"&lt;/td&gt;"))</f>
        <v>&lt;td&gt;Le circuit du mont Demant - 2442 m&lt;/td&gt;</v>
      </c>
      <c r="C55" t="str">
        <f>IF(ISBLANK(Data!F104), "&lt;td&gt;&amp;nbsp;&lt;/td&gt;",CONCATENATE("&lt;td  align=""center""&gt;",Data!F104,"&lt;/td&gt;"))</f>
        <v>&lt;td  align="center"&gt;800&lt;/td&gt;</v>
      </c>
      <c r="D55" t="str">
        <f>IF(ISBLANK(Data!G104), "&lt;td&gt;&amp;nbsp;&lt;/td&gt;",CONCATENATE("&lt;td  align=""center""&gt;",Data!G104,"&lt;/td&gt;"))</f>
        <v>&lt;td  align="center"&gt;13&lt;/td&gt;</v>
      </c>
      <c r="E55" t="str">
        <f>IF(ISBLANK(Data!H104), "&lt;td&gt;&amp;nbsp;&lt;/td&gt;",CONCATENATE("&lt;td  align=""center""&gt;",Data!H104,"&lt;/td&gt;"))</f>
        <v>&lt;td  align="center"&gt;200&lt;/td&gt;</v>
      </c>
      <c r="F55" t="str">
        <f>IF(ISBLANK(Data!I104), "&lt;td&gt;&amp;nbsp;&lt;/td&gt;",CONCATENATE("&lt;td  align=""center""&gt;",Data!I104,"&lt;/td&gt;"))</f>
        <v>&lt;td  align="center"&gt;Difficle&lt;/td&gt;</v>
      </c>
      <c r="G55" t="str">
        <f>IF(ISBLANK(Data!J104), "&lt;td&gt;&amp;nbsp;&lt;/td&gt;",CONCATENATE("&lt;td&gt;&lt;a href=",Data!J104, " target=_blank&gt;...&lt;/a&gt;&lt;/td&gt;"))</f>
        <v>&lt;td&gt;&lt;a href=https://randoxygene.departement06.fr/haut-cians-16-nouvelles-randonnees/circuit-du-demant-43997.html target=_blank&gt;...&lt;/a&gt;&lt;/td&gt;</v>
      </c>
      <c r="I55" s="172" t="str">
        <f t="shared" si="2"/>
        <v>&lt;tr&gt;&lt;td align="center"&gt;25-8-2023&lt;/td&gt;&lt;td&gt;Le circuit du mont Demant - 2442 m&lt;/td&gt;&lt;td  align="center"&gt;800&lt;/td&gt;&lt;td  align="center"&gt;13&lt;/td&gt;&lt;td  align="center"&gt;200&lt;/td&gt;&lt;td  align="center"&gt;Difficle&lt;/td&gt;&lt;td&gt;&lt;a href=https://randoxygene.departement06.fr/haut-cians-16-nouvelles-randonnees/circuit-du-demant-43997.html target=_blank&gt;...&lt;/a&gt;&lt;/td&gt;</v>
      </c>
    </row>
    <row r="56" spans="1:9" x14ac:dyDescent="0.5">
      <c r="A56" t="str">
        <f>IF(ISBLANK(Data!D105), "&lt;tr&gt;&lt;td&gt;&amp;nbsp;&lt;/td&gt;",CONCATENATE("&lt;tr&gt;&lt;td align=""center""&gt;",Data!D105,"&lt;/td&gt;"))</f>
        <v>&lt;tr&gt;&lt;td align="center"&gt;18-8-2023&lt;/td&gt;</v>
      </c>
      <c r="B56" t="str">
        <f>IF(ISBLANK(Data!E105), "&lt;td&gt;&amp;nbsp;&lt;/td&gt;",CONCATENATE("&lt;td&gt;",Data!E105,"&lt;/td&gt;"))</f>
        <v>&lt;td&gt;Lac Nègre - 2354 m&lt;/td&gt;</v>
      </c>
      <c r="C56" t="str">
        <f>IF(ISBLANK(Data!F105), "&lt;td&gt;&amp;nbsp;&lt;/td&gt;",CONCATENATE("&lt;td  align=""center""&gt;",Data!F105,"&lt;/td&gt;"))</f>
        <v>&lt;td  align="center"&gt;700&lt;/td&gt;</v>
      </c>
      <c r="D56" t="str">
        <f>IF(ISBLANK(Data!G105), "&lt;td&gt;&amp;nbsp;&lt;/td&gt;",CONCATENATE("&lt;td  align=""center""&gt;",Data!G105,"&lt;/td&gt;"))</f>
        <v>&lt;td  align="center"&gt;14&lt;/td&gt;</v>
      </c>
      <c r="E56" t="str">
        <f>IF(ISBLANK(Data!H105), "&lt;td&gt;&amp;nbsp;&lt;/td&gt;",CONCATENATE("&lt;td  align=""center""&gt;",Data!H105,"&lt;/td&gt;"))</f>
        <v>&lt;td  align="center"&gt;170&lt;/td&gt;</v>
      </c>
      <c r="F56" t="str">
        <f>IF(ISBLANK(Data!I105), "&lt;td&gt;&amp;nbsp;&lt;/td&gt;",CONCATENATE("&lt;td  align=""center""&gt;",Data!I105,"&lt;/td&gt;"))</f>
        <v>&lt;td  align="center"&gt;Difficle&lt;/td&gt;</v>
      </c>
      <c r="G56" t="str">
        <f>IF(ISBLANK(Data!J105), "&lt;td&gt;&amp;nbsp;&lt;/td&gt;",CONCATENATE("&lt;td&gt;&lt;a href=",Data!J105, " target=_blank&gt;...&lt;/a&gt;&lt;/td&gt;"))</f>
        <v>&lt;td&gt;&lt;a href=https://www.altituderando.com/Lac-Negre-2354m target=_blank&gt;...&lt;/a&gt;&lt;/td&gt;</v>
      </c>
      <c r="I56" s="172" t="str">
        <f t="shared" si="2"/>
        <v>&lt;tr&gt;&lt;td align="center"&gt;18-8-2023&lt;/td&gt;&lt;td&gt;Lac Nègre - 2354 m&lt;/td&gt;&lt;td  align="center"&gt;700&lt;/td&gt;&lt;td  align="center"&gt;14&lt;/td&gt;&lt;td  align="center"&gt;170&lt;/td&gt;&lt;td  align="center"&gt;Difficle&lt;/td&gt;&lt;td&gt;&lt;a href=https://www.altituderando.com/Lac-Negre-2354m target=_blank&gt;...&lt;/a&gt;&lt;/td&gt;</v>
      </c>
    </row>
    <row r="57" spans="1:9" x14ac:dyDescent="0.5">
      <c r="A57" t="str">
        <f>IF(ISBLANK(Data!D106), "&lt;tr&gt;&lt;td&gt;&amp;nbsp;&lt;/td&gt;",CONCATENATE("&lt;tr&gt;&lt;td align=""center""&gt;",Data!D106,"&lt;/td&gt;"))</f>
        <v>&lt;tr&gt;&lt;td align="center"&gt;11-8-2023&lt;/td&gt;</v>
      </c>
      <c r="B57" t="str">
        <f>IF(ISBLANK(Data!E106), "&lt;td&gt;&amp;nbsp;&lt;/td&gt;",CONCATENATE("&lt;td&gt;",Data!E106,"&lt;/td&gt;"))</f>
        <v>&lt;td&gt;Lac de Cerise - lac du Mercantour 2455 m&lt;/td&gt;</v>
      </c>
      <c r="C57" t="str">
        <f>IF(ISBLANK(Data!F106), "&lt;td&gt;&amp;nbsp;&lt;/td&gt;",CONCATENATE("&lt;td  align=""center""&gt;",Data!F106,"&lt;/td&gt;"))</f>
        <v>&lt;td  align="center"&gt;965&lt;/td&gt;</v>
      </c>
      <c r="D57" t="str">
        <f>IF(ISBLANK(Data!G106), "&lt;td&gt;&amp;nbsp;&lt;/td&gt;",CONCATENATE("&lt;td  align=""center""&gt;",Data!G106,"&lt;/td&gt;"))</f>
        <v>&lt;td  align="center"&gt;9&lt;/td&gt;</v>
      </c>
      <c r="E57" t="str">
        <f>IF(ISBLANK(Data!H106), "&lt;td&gt;&amp;nbsp;&lt;/td&gt;",CONCATENATE("&lt;td  align=""center""&gt;",Data!H106,"&lt;/td&gt;"))</f>
        <v>&lt;td  align="center"&gt;168&lt;/td&gt;</v>
      </c>
      <c r="F57" t="str">
        <f>IF(ISBLANK(Data!I106), "&lt;td&gt;&amp;nbsp;&lt;/td&gt;",CONCATENATE("&lt;td  align=""center""&gt;",Data!I106,"&lt;/td&gt;"))</f>
        <v>&lt;td  align="center"&gt;Difficle&lt;/td&gt;</v>
      </c>
      <c r="G57" t="str">
        <f>IF(ISBLANK(Data!J106), "&lt;td&gt;&amp;nbsp;&lt;/td&gt;",CONCATENATE("&lt;td&gt;&lt;a href=",Data!J106, " target=_blank&gt;...&lt;/a&gt;&lt;/td&gt;"))</f>
        <v>&lt;td&gt;&lt;a href=https://randoxygene.departement06.fr/haute-vesubie/col-de-cerise-9205.html target=_blank&gt;...&lt;/a&gt;&lt;/td&gt;</v>
      </c>
      <c r="I57" s="172" t="str">
        <f t="shared" si="2"/>
        <v>&lt;tr&gt;&lt;td align="center"&gt;11-8-2023&lt;/td&gt;&lt;td&gt;Lac de Cerise - lac du Mercantour 2455 m&lt;/td&gt;&lt;td  align="center"&gt;965&lt;/td&gt;&lt;td  align="center"&gt;9&lt;/td&gt;&lt;td  align="center"&gt;168&lt;/td&gt;&lt;td  align="center"&gt;Difficle&lt;/td&gt;&lt;td&gt;&lt;a href=https://randoxygene.departement06.fr/haute-vesubie/col-de-cerise-9205.html target=_blank&gt;...&lt;/a&gt;&lt;/td&gt;</v>
      </c>
    </row>
    <row r="58" spans="1:9" x14ac:dyDescent="0.5">
      <c r="A58" t="str">
        <f>IF(ISBLANK(Data!D107), "&lt;tr&gt;&lt;td&gt;&amp;nbsp;&lt;/td&gt;",CONCATENATE("&lt;tr&gt;&lt;td align=""center""&gt;",Data!D107,"&lt;/td&gt;"))</f>
        <v>&lt;tr&gt;&lt;td align="center"&gt;5-8-2023&lt;/td&gt;</v>
      </c>
      <c r="B58" t="str">
        <f>IF(ISBLANK(Data!E107), "&lt;td&gt;&amp;nbsp;&lt;/td&gt;",CONCATENATE("&lt;td&gt;",Data!E107,"&lt;/td&gt;"))</f>
        <v>&lt;td&gt;Les lacs de Vens&lt;/td&gt;</v>
      </c>
      <c r="C58" t="str">
        <f>IF(ISBLANK(Data!F107), "&lt;td&gt;&amp;nbsp;&lt;/td&gt;",CONCATENATE("&lt;td  align=""center""&gt;",Data!F107,"&lt;/td&gt;"))</f>
        <v>&lt;td  align="center"&gt;908&lt;/td&gt;</v>
      </c>
      <c r="D58" t="str">
        <f>IF(ISBLANK(Data!G107), "&lt;td&gt;&amp;nbsp;&lt;/td&gt;",CONCATENATE("&lt;td  align=""center""&gt;",Data!G107,"&lt;/td&gt;"))</f>
        <v>&lt;td  align="center"&gt;13&lt;/td&gt;</v>
      </c>
      <c r="E58" t="str">
        <f>IF(ISBLANK(Data!H107), "&lt;td&gt;&amp;nbsp;&lt;/td&gt;",CONCATENATE("&lt;td  align=""center""&gt;",Data!H107,"&lt;/td&gt;"))</f>
        <v>&lt;td  align="center"&gt;220&lt;/td&gt;</v>
      </c>
      <c r="F58" t="str">
        <f>IF(ISBLANK(Data!I107), "&lt;td&gt;&amp;nbsp;&lt;/td&gt;",CONCATENATE("&lt;td  align=""center""&gt;",Data!I107,"&lt;/td&gt;"))</f>
        <v>&lt;td  align="center"&gt;Difficle&lt;/td&gt;</v>
      </c>
      <c r="G58" t="str">
        <f>IF(ISBLANK(Data!J107), "&lt;td&gt;&amp;nbsp;&lt;/td&gt;",CONCATENATE("&lt;td&gt;&lt;a href=",Data!J107, " target=_blank&gt;...&lt;/a&gt;&lt;/td&gt;"))</f>
        <v>&lt;td&gt;&amp;nbsp;&lt;/td&gt;</v>
      </c>
      <c r="I58" s="172" t="str">
        <f t="shared" si="2"/>
        <v>&lt;tr&gt;&lt;td align="center"&gt;5-8-2023&lt;/td&gt;&lt;td&gt;Les lacs de Vens&lt;/td&gt;&lt;td  align="center"&gt;908&lt;/td&gt;&lt;td  align="center"&gt;13&lt;/td&gt;&lt;td  align="center"&gt;220&lt;/td&gt;&lt;td  align="center"&gt;Difficle&lt;/td&gt;&lt;td&gt;&amp;nbsp;&lt;/td&gt;</v>
      </c>
    </row>
    <row r="59" spans="1:9" x14ac:dyDescent="0.5">
      <c r="A59" t="str">
        <f>IF(ISBLANK(Data!D108), "&lt;tr&gt;&lt;td&gt;&amp;nbsp;&lt;/td&gt;",CONCATENATE("&lt;tr&gt;&lt;td align=""center""&gt;",Data!D108,"&lt;/td&gt;"))</f>
        <v>&lt;tr&gt;&lt;td align="center"&gt;28-7-2023&lt;/td&gt;</v>
      </c>
      <c r="B59" t="str">
        <f>IF(ISBLANK(Data!E108), "&lt;td&gt;&amp;nbsp;&lt;/td&gt;",CONCATENATE("&lt;td&gt;",Data!E108,"&lt;/td&gt;"))</f>
        <v>&lt;td&gt;Le Caïre Gros (2087 m)&lt;/td&gt;</v>
      </c>
      <c r="C59" t="str">
        <f>IF(ISBLANK(Data!F108), "&lt;td&gt;&amp;nbsp;&lt;/td&gt;",CONCATENATE("&lt;td  align=""center""&gt;",Data!F108,"&lt;/td&gt;"))</f>
        <v>&lt;td  align="center"&gt;806&lt;/td&gt;</v>
      </c>
      <c r="D59" t="str">
        <f>IF(ISBLANK(Data!G108), "&lt;td&gt;&amp;nbsp;&lt;/td&gt;",CONCATENATE("&lt;td  align=""center""&gt;",Data!G108,"&lt;/td&gt;"))</f>
        <v>&lt;td  align="center"&gt;9,5&lt;/td&gt;</v>
      </c>
      <c r="E59" t="str">
        <f>IF(ISBLANK(Data!H108), "&lt;td&gt;&amp;nbsp;&lt;/td&gt;",CONCATENATE("&lt;td  align=""center""&gt;",Data!H108,"&lt;/td&gt;"))</f>
        <v>&lt;td  align="center"&gt;164&lt;/td&gt;</v>
      </c>
      <c r="F59" t="str">
        <f>IF(ISBLANK(Data!I108), "&lt;td&gt;&amp;nbsp;&lt;/td&gt;",CONCATENATE("&lt;td  align=""center""&gt;",Data!I108,"&lt;/td&gt;"))</f>
        <v>&lt;td  align="center"&gt;Difficile&lt;/td&gt;</v>
      </c>
      <c r="G59" t="str">
        <f>IF(ISBLANK(Data!J108), "&lt;td&gt;&amp;nbsp;&lt;/td&gt;",CONCATENATE("&lt;td&gt;&lt;a href=",Data!J108, " target=_blank&gt;...&lt;/a&gt;&lt;/td&gt;"))</f>
        <v>&lt;td&gt;&lt;a href=https://randoxygene.departement06.fr/moyenne-tinee/le-caire-gros-9124.html target=_blank&gt;...&lt;/a&gt;&lt;/td&gt;</v>
      </c>
      <c r="I59" s="172" t="str">
        <f t="shared" si="2"/>
        <v>&lt;tr&gt;&lt;td align="center"&gt;28-7-2023&lt;/td&gt;&lt;td&gt;Le Caïre Gros (2087 m)&lt;/td&gt;&lt;td  align="center"&gt;806&lt;/td&gt;&lt;td  align="center"&gt;9,5&lt;/td&gt;&lt;td  align="center"&gt;164&lt;/td&gt;&lt;td  align="center"&gt;Difficile&lt;/td&gt;&lt;td&gt;&lt;a href=https://randoxygene.departement06.fr/moyenne-tinee/le-caire-gros-9124.html target=_blank&gt;...&lt;/a&gt;&lt;/td&gt;</v>
      </c>
    </row>
    <row r="60" spans="1:9" x14ac:dyDescent="0.5">
      <c r="A60" t="str">
        <f>IF(ISBLANK(Data!D109), "&lt;tr&gt;&lt;td&gt;&amp;nbsp;&lt;/td&gt;",CONCATENATE("&lt;tr&gt;&lt;td align=""center""&gt;",Data!D109,"&lt;/td&gt;"))</f>
        <v>&lt;tr&gt;&lt;td align="center"&gt;21-7-2023&lt;/td&gt;</v>
      </c>
      <c r="B60" t="str">
        <f>IF(ISBLANK(Data!E109), "&lt;td&gt;&amp;nbsp;&lt;/td&gt;",CONCATENATE("&lt;td&gt;",Data!E109,"&lt;/td&gt;"))</f>
        <v>&lt;td&gt;La cime du Pisset (2233 m)&lt;/td&gt;</v>
      </c>
      <c r="C60" t="str">
        <f>IF(ISBLANK(Data!F109), "&lt;td&gt;&amp;nbsp;&lt;/td&gt;",CONCATENATE("&lt;td  align=""center""&gt;",Data!F109,"&lt;/td&gt;"))</f>
        <v>&lt;td  align="center"&gt;600&lt;/td&gt;</v>
      </c>
      <c r="D60" t="str">
        <f>IF(ISBLANK(Data!G109), "&lt;td&gt;&amp;nbsp;&lt;/td&gt;",CONCATENATE("&lt;td  align=""center""&gt;",Data!G109,"&lt;/td&gt;"))</f>
        <v>&lt;td  align="center"&gt;6&lt;/td&gt;</v>
      </c>
      <c r="E60" t="str">
        <f>IF(ISBLANK(Data!H109), "&lt;td&gt;&amp;nbsp;&lt;/td&gt;",CONCATENATE("&lt;td  align=""center""&gt;",Data!H109,"&lt;/td&gt;"))</f>
        <v>&lt;td  align="center"&gt;180&lt;/td&gt;</v>
      </c>
      <c r="F60" t="str">
        <f>IF(ISBLANK(Data!I109), "&lt;td&gt;&amp;nbsp;&lt;/td&gt;",CONCATENATE("&lt;td  align=""center""&gt;",Data!I109,"&lt;/td&gt;"))</f>
        <v>&lt;td  align="center"&gt;Moyenne&lt;/td&gt;</v>
      </c>
      <c r="G60" t="str">
        <f>IF(ISBLANK(Data!J109), "&lt;td&gt;&amp;nbsp;&lt;/td&gt;",CONCATENATE("&lt;td&gt;&lt;a href=",Data!J109, " target=_blank&gt;...&lt;/a&gt;&lt;/td&gt;"))</f>
        <v>&lt;td&gt;&lt;a href=https://www.fred-38.fr/pages/topos/mercantour/mercantour-cime-du-pisset-2233-m.html target=_blank&gt;...&lt;/a&gt;&lt;/td&gt;</v>
      </c>
      <c r="I60" s="172" t="str">
        <f t="shared" si="2"/>
        <v>&lt;tr&gt;&lt;td align="center"&gt;21-7-2023&lt;/td&gt;&lt;td&gt;La cime du Pisset (2233 m)&lt;/td&gt;&lt;td  align="center"&gt;600&lt;/td&gt;&lt;td  align="center"&gt;6&lt;/td&gt;&lt;td  align="center"&gt;180&lt;/td&gt;&lt;td  align="center"&gt;Moyenne&lt;/td&gt;&lt;td&gt;&lt;a href=https://www.fred-38.fr/pages/topos/mercantour/mercantour-cime-du-pisset-2233-m.html target=_blank&gt;...&lt;/a&gt;&lt;/td&gt;</v>
      </c>
    </row>
    <row r="61" spans="1:9" x14ac:dyDescent="0.5">
      <c r="A61" t="str">
        <f>IF(ISBLANK(Data!D110), "&lt;tr&gt;&lt;td&gt;&amp;nbsp;&lt;/td&gt;",CONCATENATE("&lt;tr&gt;&lt;td align=""center""&gt;",Data!D110,"&lt;/td&gt;"))</f>
        <v>&lt;tr&gt;&lt;td align="center"&gt;14-7-2023&lt;/td&gt;</v>
      </c>
      <c r="B61" t="str">
        <f>IF(ISBLANK(Data!E110), "&lt;td&gt;&amp;nbsp;&lt;/td&gt;",CONCATENATE("&lt;td&gt;",Data!E110,"&lt;/td&gt;"))</f>
        <v>&lt;td&gt;Les Portes de Longon (1950 m)&lt;/td&gt;</v>
      </c>
      <c r="C61" t="str">
        <f>IF(ISBLANK(Data!F110), "&lt;td&gt;&amp;nbsp;&lt;/td&gt;",CONCATENATE("&lt;td  align=""center""&gt;",Data!F110,"&lt;/td&gt;"))</f>
        <v>&lt;td  align="center"&gt;600&lt;/td&gt;</v>
      </c>
      <c r="D61" t="str">
        <f>IF(ISBLANK(Data!G110), "&lt;td&gt;&amp;nbsp;&lt;/td&gt;",CONCATENATE("&lt;td  align=""center""&gt;",Data!G110,"&lt;/td&gt;"))</f>
        <v>&lt;td  align="center"&gt;12&lt;/td&gt;</v>
      </c>
      <c r="E61" t="str">
        <f>IF(ISBLANK(Data!H110), "&lt;td&gt;&amp;nbsp;&lt;/td&gt;",CONCATENATE("&lt;td  align=""center""&gt;",Data!H110,"&lt;/td&gt;"))</f>
        <v>&lt;td  align="center"&gt;180&lt;/td&gt;</v>
      </c>
      <c r="F61" t="str">
        <f>IF(ISBLANK(Data!I110), "&lt;td&gt;&amp;nbsp;&lt;/td&gt;",CONCATENATE("&lt;td  align=""center""&gt;",Data!I110,"&lt;/td&gt;"))</f>
        <v>&lt;td  align="center"&gt;Moyenne&lt;/td&gt;</v>
      </c>
      <c r="G61" t="str">
        <f>IF(ISBLANK(Data!J110), "&lt;td&gt;&amp;nbsp;&lt;/td&gt;",CONCATENATE("&lt;td&gt;&lt;a href=",Data!J110, " target=_blank&gt;...&lt;/a&gt;&lt;/td&gt;"))</f>
        <v>&lt;td&gt;&amp;nbsp;&lt;/td&gt;</v>
      </c>
      <c r="I61" s="172" t="str">
        <f t="shared" si="2"/>
        <v>&lt;tr&gt;&lt;td align="center"&gt;14-7-2023&lt;/td&gt;&lt;td&gt;Les Portes de Longon (1950 m)&lt;/td&gt;&lt;td  align="center"&gt;600&lt;/td&gt;&lt;td  align="center"&gt;12&lt;/td&gt;&lt;td  align="center"&gt;180&lt;/td&gt;&lt;td  align="center"&gt;Moyenne&lt;/td&gt;&lt;td&gt;&amp;nbsp;&lt;/td&gt;</v>
      </c>
    </row>
    <row r="62" spans="1:9" x14ac:dyDescent="0.5">
      <c r="A62" t="str">
        <f>IF(ISBLANK(Data!D111), "&lt;tr&gt;&lt;td&gt;&amp;nbsp;&lt;/td&gt;",CONCATENATE("&lt;tr&gt;&lt;td align=""center""&gt;",Data!D111,"&lt;/td&gt;"))</f>
        <v>&lt;tr&gt;&lt;td align="center"&gt;7-7-2023&lt;/td&gt;</v>
      </c>
      <c r="B62" t="str">
        <f>IF(ISBLANK(Data!E111), "&lt;td&gt;&amp;nbsp;&lt;/td&gt;",CONCATENATE("&lt;td&gt;",Data!E111,"&lt;/td&gt;"))</f>
        <v>&lt;td&gt;Le lac Autier (2275 m)&lt;/td&gt;</v>
      </c>
      <c r="C62" t="str">
        <f>IF(ISBLANK(Data!F111), "&lt;td&gt;&amp;nbsp;&lt;/td&gt;",CONCATENATE("&lt;td  align=""center""&gt;",Data!F111,"&lt;/td&gt;"))</f>
        <v>&lt;td  align="center"&gt;600&lt;/td&gt;</v>
      </c>
      <c r="D62" t="str">
        <f>IF(ISBLANK(Data!G111), "&lt;td&gt;&amp;nbsp;&lt;/td&gt;",CONCATENATE("&lt;td  align=""center""&gt;",Data!G111,"&lt;/td&gt;"))</f>
        <v>&lt;td&gt;&amp;nbsp;&lt;/td&gt;</v>
      </c>
      <c r="E62" t="str">
        <f>IF(ISBLANK(Data!H111), "&lt;td&gt;&amp;nbsp;&lt;/td&gt;",CONCATENATE("&lt;td  align=""center""&gt;",Data!H111,"&lt;/td&gt;"))</f>
        <v>&lt;td  align="center"&gt;172&lt;/td&gt;</v>
      </c>
      <c r="F62" t="str">
        <f>IF(ISBLANK(Data!I111), "&lt;td&gt;&amp;nbsp;&lt;/td&gt;",CONCATENATE("&lt;td  align=""center""&gt;",Data!I111,"&lt;/td&gt;"))</f>
        <v>&lt;td  align="center"&gt;Moyenne&lt;/td&gt;</v>
      </c>
      <c r="G62" t="str">
        <f>IF(ISBLANK(Data!J111), "&lt;td&gt;&amp;nbsp;&lt;/td&gt;",CONCATENATE("&lt;td&gt;&lt;a href=",Data!J111, " target=_blank&gt;...&lt;/a&gt;&lt;/td&gt;"))</f>
        <v>&lt;td&gt;&lt;a href=https://www.altituderando.com/Lac-Autier-2275m-Vallee-de-la-Gordolasque target=_blank&gt;...&lt;/a&gt;&lt;/td&gt;</v>
      </c>
      <c r="I62" s="172" t="str">
        <f t="shared" si="2"/>
        <v>&lt;tr&gt;&lt;td align="center"&gt;7-7-2023&lt;/td&gt;&lt;td&gt;Le lac Autier (2275 m)&lt;/td&gt;&lt;td  align="center"&gt;600&lt;/td&gt;&lt;td&gt;&amp;nbsp;&lt;/td&gt;&lt;td  align="center"&gt;172&lt;/td&gt;&lt;td  align="center"&gt;Moyenne&lt;/td&gt;&lt;td&gt;&lt;a href=https://www.altituderando.com/Lac-Autier-2275m-Vallee-de-la-Gordolasque target=_blank&gt;...&lt;/a&gt;&lt;/td&gt;</v>
      </c>
    </row>
    <row r="63" spans="1:9" x14ac:dyDescent="0.5">
      <c r="A63" t="str">
        <f>IF(ISBLANK(Data!D112), "&lt;tr&gt;&lt;td&gt;&amp;nbsp;&lt;/td&gt;",CONCATENATE("&lt;tr&gt;&lt;td align=""center""&gt;",Data!D112,"&lt;/td&gt;"))</f>
        <v>&lt;tr&gt;&lt;td align="center"&gt;1-7-2023&lt;/td&gt;</v>
      </c>
      <c r="B63" t="str">
        <f>IF(ISBLANK(Data!E112), "&lt;td&gt;&amp;nbsp;&lt;/td&gt;",CONCATENATE("&lt;td&gt;",Data!E112,"&lt;/td&gt;"))</f>
        <v>&lt;td&gt;Le tour des vacheries des ERPS (1750 m) et du CAVALET (1813 m)&lt;/td&gt;</v>
      </c>
      <c r="C63" t="str">
        <f>IF(ISBLANK(Data!F112), "&lt;td&gt;&amp;nbsp;&lt;/td&gt;",CONCATENATE("&lt;td  align=""center""&gt;",Data!F112,"&lt;/td&gt;"))</f>
        <v>&lt;td  align="center"&gt;400&lt;/td&gt;</v>
      </c>
      <c r="D63" t="str">
        <f>IF(ISBLANK(Data!G112), "&lt;td&gt;&amp;nbsp;&lt;/td&gt;",CONCATENATE("&lt;td  align=""center""&gt;",Data!G112,"&lt;/td&gt;"))</f>
        <v>&lt;td  align="center"&gt;6&lt;/td&gt;</v>
      </c>
      <c r="E63" t="str">
        <f>IF(ISBLANK(Data!H112), "&lt;td&gt;&amp;nbsp;&lt;/td&gt;",CONCATENATE("&lt;td  align=""center""&gt;",Data!H112,"&lt;/td&gt;"))</f>
        <v>&lt;td  align="center"&gt;168&lt;/td&gt;</v>
      </c>
      <c r="F63" t="str">
        <f>IF(ISBLANK(Data!I112), "&lt;td&gt;&amp;nbsp;&lt;/td&gt;",CONCATENATE("&lt;td  align=""center""&gt;",Data!I112,"&lt;/td&gt;"))</f>
        <v>&lt;td  align="center"&gt;Facile&lt;/td&gt;</v>
      </c>
      <c r="G63" t="str">
        <f>IF(ISBLANK(Data!J112), "&lt;td&gt;&amp;nbsp;&lt;/td&gt;",CONCATENATE("&lt;td&gt;&lt;a href=",Data!J112, " target=_blank&gt;...&lt;/a&gt;&lt;/td&gt;"))</f>
        <v>&lt;td&gt;&lt;a href=https://www.altituderando.com/Vacheries-du-Cavalet-1813m-et-des-Erps-1750m-Vallee-de-la-Vesubie target=_blank&gt;...&lt;/a&gt;&lt;/td&gt;</v>
      </c>
      <c r="I63" s="172" t="str">
        <f t="shared" si="2"/>
        <v>&lt;tr&gt;&lt;td align="center"&gt;1-7-2023&lt;/td&gt;&lt;td&gt;Le tour des vacheries des ERPS (1750 m) et du CAVALET (1813 m)&lt;/td&gt;&lt;td  align="center"&gt;400&lt;/td&gt;&lt;td  align="center"&gt;6&lt;/td&gt;&lt;td  align="center"&gt;168&lt;/td&gt;&lt;td  align="center"&gt;Facile&lt;/td&gt;&lt;td&gt;&lt;a href=https://www.altituderando.com/Vacheries-du-Cavalet-1813m-et-des-Erps-1750m-Vallee-de-la-Vesubie target=_blank&gt;...&lt;/a&gt;&lt;/td&gt;</v>
      </c>
    </row>
    <row r="64" spans="1:9" x14ac:dyDescent="0.5">
      <c r="A64" t="str">
        <f>IF(ISBLANK(Data!D113), "&lt;tr&gt;&lt;td&gt;&amp;nbsp;&lt;/td&gt;",CONCATENATE("&lt;tr&gt;&lt;td align=""center""&gt;",Data!D113,"&lt;/td&gt;"))</f>
        <v>&lt;tr&gt;&lt;td align="center"&gt;23-6-2023&lt;/td&gt;</v>
      </c>
      <c r="B64" t="str">
        <f>IF(ISBLANK(Data!E113), "&lt;td&gt;&amp;nbsp;&lt;/td&gt;",CONCATENATE("&lt;td&gt;",Data!E113,"&lt;/td&gt;"))</f>
        <v>&lt;td&gt;Lac de Trécolpas, refuge de Cougourde, lac des Sagnes&lt;/td&gt;</v>
      </c>
      <c r="C64" t="str">
        <f>IF(ISBLANK(Data!F113), "&lt;td&gt;&amp;nbsp;&lt;/td&gt;",CONCATENATE("&lt;td  align=""center""&gt;",Data!F113,"&lt;/td&gt;"))</f>
        <v>&lt;td  align="center"&gt;730&lt;/td&gt;</v>
      </c>
      <c r="D64" t="str">
        <f>IF(ISBLANK(Data!G113), "&lt;td&gt;&amp;nbsp;&lt;/td&gt;",CONCATENATE("&lt;td  align=""center""&gt;",Data!G113,"&lt;/td&gt;"))</f>
        <v>&lt;td  align="center"&gt;11,5&lt;/td&gt;</v>
      </c>
      <c r="E64" t="str">
        <f>IF(ISBLANK(Data!H113), "&lt;td&gt;&amp;nbsp;&lt;/td&gt;",CONCATENATE("&lt;td  align=""center""&gt;",Data!H113,"&lt;/td&gt;"))</f>
        <v>&lt;td  align="center"&gt;168&lt;/td&gt;</v>
      </c>
      <c r="F64" t="str">
        <f>IF(ISBLANK(Data!I113), "&lt;td&gt;&amp;nbsp;&lt;/td&gt;",CONCATENATE("&lt;td  align=""center""&gt;",Data!I113,"&lt;/td&gt;"))</f>
        <v>&lt;td  align="center"&gt;Difficile&lt;/td&gt;</v>
      </c>
      <c r="G64" t="str">
        <f>IF(ISBLANK(Data!J113), "&lt;td&gt;&amp;nbsp;&lt;/td&gt;",CONCATENATE("&lt;td&gt;&lt;a href=",Data!J113, " target=_blank&gt;...&lt;/a&gt;&lt;/td&gt;"))</f>
        <v>&lt;td&gt;&lt;a href=https://randoxygene.departement06.fr/haute-vesubie/circuit-de-trecolpas-9198.html target=_blank&gt;...&lt;/a&gt;&lt;/td&gt;</v>
      </c>
      <c r="I64" s="172" t="str">
        <f t="shared" ref="I64:I73" si="3">CONCATENATE(A64,B64,C64,D64,E64,F64,G64)</f>
        <v>&lt;tr&gt;&lt;td align="center"&gt;23-6-2023&lt;/td&gt;&lt;td&gt;Lac de Trécolpas, refuge de Cougourde, lac des Sagnes&lt;/td&gt;&lt;td  align="center"&gt;730&lt;/td&gt;&lt;td  align="center"&gt;11,5&lt;/td&gt;&lt;td  align="center"&gt;168&lt;/td&gt;&lt;td  align="center"&gt;Difficile&lt;/td&gt;&lt;td&gt;&lt;a href=https://randoxygene.departement06.fr/haute-vesubie/circuit-de-trecolpas-9198.html target=_blank&gt;...&lt;/a&gt;&lt;/td&gt;</v>
      </c>
    </row>
    <row r="65" spans="1:9" x14ac:dyDescent="0.5">
      <c r="A65" t="str">
        <f>IF(ISBLANK(Data!D114), "&lt;tr&gt;&lt;td&gt;&amp;nbsp;&lt;/td&gt;",CONCATENATE("&lt;tr&gt;&lt;td align=""center""&gt;",Data!D114,"&lt;/td&gt;"))</f>
        <v>&lt;tr&gt;&lt;td align="center"&gt;23-6-2023&lt;/td&gt;</v>
      </c>
      <c r="B65" t="str">
        <f>IF(ISBLANK(Data!E114), "&lt;td&gt;&amp;nbsp;&lt;/td&gt;",CONCATENATE("&lt;td&gt;",Data!E114,"&lt;/td&gt;"))</f>
        <v>&lt;td&gt;Lac de Trécolpas, refuge de Cougourde&lt;/td&gt;</v>
      </c>
      <c r="C65" t="str">
        <f>IF(ISBLANK(Data!F114), "&lt;td&gt;&amp;nbsp;&lt;/td&gt;",CONCATENATE("&lt;td  align=""center""&gt;",Data!F114,"&lt;/td&gt;"))</f>
        <v>&lt;td  align="center"&gt;650&lt;/td&gt;</v>
      </c>
      <c r="D65" t="str">
        <f>IF(ISBLANK(Data!G114), "&lt;td&gt;&amp;nbsp;&lt;/td&gt;",CONCATENATE("&lt;td  align=""center""&gt;",Data!G114,"&lt;/td&gt;"))</f>
        <v>&lt;td  align="center"&gt;10&lt;/td&gt;</v>
      </c>
      <c r="E65" t="str">
        <f>IF(ISBLANK(Data!H114), "&lt;td&gt;&amp;nbsp;&lt;/td&gt;",CONCATENATE("&lt;td  align=""center""&gt;",Data!H114,"&lt;/td&gt;"))</f>
        <v>&lt;td  align="center"&gt;168&lt;/td&gt;</v>
      </c>
      <c r="F65" t="str">
        <f>IF(ISBLANK(Data!I114), "&lt;td&gt;&amp;nbsp;&lt;/td&gt;",CONCATENATE("&lt;td  align=""center""&gt;",Data!I114,"&lt;/td&gt;"))</f>
        <v>&lt;td  align="center"&gt;Moyenne&lt;/td&gt;</v>
      </c>
      <c r="G65" t="str">
        <f>IF(ISBLANK(Data!J114), "&lt;td&gt;&amp;nbsp;&lt;/td&gt;",CONCATENATE("&lt;td&gt;&lt;a href=",Data!J114, " target=_blank&gt;...&lt;/a&gt;&lt;/td&gt;"))</f>
        <v>&lt;td&gt;&amp;nbsp;&lt;/td&gt;</v>
      </c>
      <c r="I65" s="172" t="str">
        <f t="shared" si="3"/>
        <v>&lt;tr&gt;&lt;td align="center"&gt;23-6-2023&lt;/td&gt;&lt;td&gt;Lac de Trécolpas, refuge de Cougourde&lt;/td&gt;&lt;td  align="center"&gt;650&lt;/td&gt;&lt;td  align="center"&gt;10&lt;/td&gt;&lt;td  align="center"&gt;168&lt;/td&gt;&lt;td  align="center"&gt;Moyenne&lt;/td&gt;&lt;td&gt;&amp;nbsp;&lt;/td&gt;</v>
      </c>
    </row>
    <row r="66" spans="1:9" x14ac:dyDescent="0.5">
      <c r="A66" t="str">
        <f>IF(ISBLANK(Data!D115), "&lt;tr&gt;&lt;td&gt;&amp;nbsp;&lt;/td&gt;",CONCATENATE("&lt;tr&gt;&lt;td align=""center""&gt;",Data!D115,"&lt;/td&gt;"))</f>
        <v>&lt;tr&gt;&lt;td align="center"&gt;17-6-2023&lt;/td&gt;</v>
      </c>
      <c r="B66" t="str">
        <f>IF(ISBLANK(Data!E115), "&lt;td&gt;&amp;nbsp;&lt;/td&gt;",CONCATENATE("&lt;td&gt;",Data!E115,"&lt;/td&gt;"))</f>
        <v>&lt;td&gt;Les vacheries d’Anduébis&lt;/td&gt;</v>
      </c>
      <c r="C66" t="str">
        <f>IF(ISBLANK(Data!F115), "&lt;td&gt;&amp;nbsp;&lt;/td&gt;",CONCATENATE("&lt;td  align=""center""&gt;",Data!F115,"&lt;/td&gt;"))</f>
        <v>&lt;td  align="center"&gt;500&lt;/td&gt;</v>
      </c>
      <c r="D66" t="str">
        <f>IF(ISBLANK(Data!G115), "&lt;td&gt;&amp;nbsp;&lt;/td&gt;",CONCATENATE("&lt;td  align=""center""&gt;",Data!G115,"&lt;/td&gt;"))</f>
        <v>&lt;td  align="center"&gt;10&lt;/td&gt;</v>
      </c>
      <c r="E66" t="str">
        <f>IF(ISBLANK(Data!H115), "&lt;td&gt;&amp;nbsp;&lt;/td&gt;",CONCATENATE("&lt;td  align=""center""&gt;",Data!H115,"&lt;/td&gt;"))</f>
        <v>&lt;td  align="center"&gt;180&lt;/td&gt;</v>
      </c>
      <c r="F66" t="str">
        <f>IF(ISBLANK(Data!I115), "&lt;td&gt;&amp;nbsp;&lt;/td&gt;",CONCATENATE("&lt;td  align=""center""&gt;",Data!I115,"&lt;/td&gt;"))</f>
        <v>&lt;td  align="center"&gt;Moyenne&lt;/td&gt;</v>
      </c>
      <c r="G66" t="str">
        <f>IF(ISBLANK(Data!J115), "&lt;td&gt;&amp;nbsp;&lt;/td&gt;",CONCATENATE("&lt;td&gt;&lt;a href=",Data!J115, " target=_blank&gt;...&lt;/a&gt;&lt;/td&gt;"))</f>
        <v>&lt;td&gt;&lt;a href=https://www.sitytrail.com/fr/trails/2297710-valdeblore--vacherie-des-anduebis-de-la-colmiane-x-valdeblore/ target=_blank&gt;...&lt;/a&gt;&lt;/td&gt;</v>
      </c>
      <c r="I66" s="172" t="str">
        <f t="shared" si="3"/>
        <v>&lt;tr&gt;&lt;td align="center"&gt;17-6-2023&lt;/td&gt;&lt;td&gt;Les vacheries d’Anduébis&lt;/td&gt;&lt;td  align="center"&gt;500&lt;/td&gt;&lt;td  align="center"&gt;10&lt;/td&gt;&lt;td  align="center"&gt;180&lt;/td&gt;&lt;td  align="center"&gt;Moyenne&lt;/td&gt;&lt;td&gt;&lt;a href=https://www.sitytrail.com/fr/trails/2297710-valdeblore--vacherie-des-anduebis-de-la-colmiane-x-valdeblore/ target=_blank&gt;...&lt;/a&gt;&lt;/td&gt;</v>
      </c>
    </row>
    <row r="67" spans="1:9" x14ac:dyDescent="0.5">
      <c r="A67" t="str">
        <f>IF(ISBLANK(Data!D116), "&lt;tr&gt;&lt;td&gt;&amp;nbsp;&lt;/td&gt;",CONCATENATE("&lt;tr&gt;&lt;td align=""center""&gt;",Data!D116,"&lt;/td&gt;"))</f>
        <v>&lt;tr&gt;&lt;td align="center"&gt;9-6-2023&lt;/td&gt;</v>
      </c>
      <c r="B67" t="str">
        <f>IF(ISBLANK(Data!E116), "&lt;td&gt;&amp;nbsp;&lt;/td&gt;",CONCATENATE("&lt;td&gt;",Data!E116,"&lt;/td&gt;"))</f>
        <v>&lt;td&gt;La traversée de l’Estérel de Théoule à Anthéor &lt;/td&gt;</v>
      </c>
      <c r="C67" t="str">
        <f>IF(ISBLANK(Data!F116), "&lt;td&gt;&amp;nbsp;&lt;/td&gt;",CONCATENATE("&lt;td  align=""center""&gt;",Data!F116,"&lt;/td&gt;"))</f>
        <v>&lt;td  align="center"&gt;743&lt;/td&gt;</v>
      </c>
      <c r="D67" t="str">
        <f>IF(ISBLANK(Data!G116), "&lt;td&gt;&amp;nbsp;&lt;/td&gt;",CONCATENATE("&lt;td  align=""center""&gt;",Data!G116,"&lt;/td&gt;"))</f>
        <v>&lt;td  align="center"&gt;16,6&lt;/td&gt;</v>
      </c>
      <c r="E67" t="str">
        <f>IF(ISBLANK(Data!H116), "&lt;td&gt;&amp;nbsp;&lt;/td&gt;",CONCATENATE("&lt;td  align=""center""&gt;",Data!H116,"&lt;/td&gt;"))</f>
        <v>&lt;td  align="center"&gt;116&lt;/td&gt;</v>
      </c>
      <c r="F67" t="str">
        <f>IF(ISBLANK(Data!I116), "&lt;td&gt;&amp;nbsp;&lt;/td&gt;",CONCATENATE("&lt;td  align=""center""&gt;",Data!I116,"&lt;/td&gt;"))</f>
        <v>&lt;td  align="center"&gt;Difficle&lt;/td&gt;</v>
      </c>
      <c r="G67" t="str">
        <f>IF(ISBLANK(Data!J116), "&lt;td&gt;&amp;nbsp;&lt;/td&gt;",CONCATENATE("&lt;td&gt;&lt;a href=",Data!J116, " target=_blank&gt;...&lt;/a&gt;&lt;/td&gt;"))</f>
        <v>&lt;td&gt;&lt;a href=https://mercantour.info/topo/traversee_esterel.html target=_blank&gt;...&lt;/a&gt;&lt;/td&gt;</v>
      </c>
      <c r="I67" s="172" t="str">
        <f t="shared" si="3"/>
        <v>&lt;tr&gt;&lt;td align="center"&gt;9-6-2023&lt;/td&gt;&lt;td&gt;La traversée de l’Estérel de Théoule à Anthéor &lt;/td&gt;&lt;td  align="center"&gt;743&lt;/td&gt;&lt;td  align="center"&gt;16,6&lt;/td&gt;&lt;td  align="center"&gt;116&lt;/td&gt;&lt;td  align="center"&gt;Difficle&lt;/td&gt;&lt;td&gt;&lt;a href=https://mercantour.info/topo/traversee_esterel.html target=_blank&gt;...&lt;/a&gt;&lt;/td&gt;</v>
      </c>
    </row>
    <row r="68" spans="1:9" x14ac:dyDescent="0.5">
      <c r="A68" t="str">
        <f>IF(ISBLANK(Data!D117), "&lt;tr&gt;&lt;td&gt;&amp;nbsp;&lt;/td&gt;",CONCATENATE("&lt;tr&gt;&lt;td align=""center""&gt;",Data!D117,"&lt;/td&gt;"))</f>
        <v>&lt;tr&gt;&lt;td align="center"&gt;2-6-2023&lt;/td&gt;</v>
      </c>
      <c r="B68" t="str">
        <f>IF(ISBLANK(Data!E117), "&lt;td&gt;&amp;nbsp;&lt;/td&gt;",CONCATENATE("&lt;td&gt;",Data!E117,"&lt;/td&gt;"))</f>
        <v>&lt;td&gt;Sur le plateau de Cavillore, à la recherche du lis de Pomponne&lt;/td&gt;</v>
      </c>
      <c r="C68" t="str">
        <f>IF(ISBLANK(Data!F117), "&lt;td&gt;&amp;nbsp;&lt;/td&gt;",CONCATENATE("&lt;td  align=""center""&gt;",Data!F117,"&lt;/td&gt;"))</f>
        <v>&lt;td  align="center"&gt;400&lt;/td&gt;</v>
      </c>
      <c r="D68" t="str">
        <f>IF(ISBLANK(Data!G117), "&lt;td&gt;&amp;nbsp;&lt;/td&gt;",CONCATENATE("&lt;td  align=""center""&gt;",Data!G117,"&lt;/td&gt;"))</f>
        <v>&lt;td&gt;&amp;nbsp;&lt;/td&gt;</v>
      </c>
      <c r="E68" t="str">
        <f>IF(ISBLANK(Data!H117), "&lt;td&gt;&amp;nbsp;&lt;/td&gt;",CONCATENATE("&lt;td  align=""center""&gt;",Data!H117,"&lt;/td&gt;"))</f>
        <v>&lt;td  align="center"&gt;30&lt;/td&gt;</v>
      </c>
      <c r="F68" t="str">
        <f>IF(ISBLANK(Data!I117), "&lt;td&gt;&amp;nbsp;&lt;/td&gt;",CONCATENATE("&lt;td  align=""center""&gt;",Data!I117,"&lt;/td&gt;"))</f>
        <v>&lt;td  align="center"&gt;Facile&lt;/td&gt;</v>
      </c>
      <c r="G68" t="str">
        <f>IF(ISBLANK(Data!J117), "&lt;td&gt;&amp;nbsp;&lt;/td&gt;",CONCATENATE("&lt;td&gt;&lt;a href=",Data!J117, " target=_blank&gt;...&lt;/a&gt;&lt;/td&gt;"))</f>
        <v>&lt;td&gt;&amp;nbsp;&lt;/td&gt;</v>
      </c>
      <c r="I68" s="172" t="str">
        <f t="shared" si="3"/>
        <v>&lt;tr&gt;&lt;td align="center"&gt;2-6-2023&lt;/td&gt;&lt;td&gt;Sur le plateau de Cavillore, à la recherche du lis de Pomponne&lt;/td&gt;&lt;td  align="center"&gt;400&lt;/td&gt;&lt;td&gt;&amp;nbsp;&lt;/td&gt;&lt;td  align="center"&gt;30&lt;/td&gt;&lt;td  align="center"&gt;Facile&lt;/td&gt;&lt;td&gt;&amp;nbsp;&lt;/td&gt;</v>
      </c>
    </row>
    <row r="69" spans="1:9" x14ac:dyDescent="0.5">
      <c r="A69" t="str">
        <f>IF(ISBLANK(Data!D118), "&lt;tr&gt;&lt;td&gt;&amp;nbsp;&lt;/td&gt;",CONCATENATE("&lt;tr&gt;&lt;td align=""center""&gt;",Data!D118,"&lt;/td&gt;"))</f>
        <v>&lt;tr&gt;&lt;td align="center"&gt;26-5-2023&lt;/td&gt;</v>
      </c>
      <c r="B69" t="str">
        <f>IF(ISBLANK(Data!E118), "&lt;td&gt;&amp;nbsp;&lt;/td&gt;",CONCATENATE("&lt;td&gt;",Data!E118,"&lt;/td&gt;"))</f>
        <v>&lt;td&gt;Le circuit du Grand Palier au départ de Lieuche&lt;/td&gt;</v>
      </c>
      <c r="C69" t="str">
        <f>IF(ISBLANK(Data!F118), "&lt;td&gt;&amp;nbsp;&lt;/td&gt;",CONCATENATE("&lt;td  align=""center""&gt;",Data!F118,"&lt;/td&gt;"))</f>
        <v>&lt;td  align="center"&gt;400&lt;/td&gt;</v>
      </c>
      <c r="D69" t="str">
        <f>IF(ISBLANK(Data!G118), "&lt;td&gt;&amp;nbsp;&lt;/td&gt;",CONCATENATE("&lt;td  align=""center""&gt;",Data!G118,"&lt;/td&gt;"))</f>
        <v>&lt;td  align="center"&gt;10&lt;/td&gt;</v>
      </c>
      <c r="E69" t="str">
        <f>IF(ISBLANK(Data!H118), "&lt;td&gt;&amp;nbsp;&lt;/td&gt;",CONCATENATE("&lt;td  align=""center""&gt;",Data!H118,"&lt;/td&gt;"))</f>
        <v>&lt;td  align="center"&gt;152&lt;/td&gt;</v>
      </c>
      <c r="F69" t="str">
        <f>IF(ISBLANK(Data!I118), "&lt;td&gt;&amp;nbsp;&lt;/td&gt;",CONCATENATE("&lt;td  align=""center""&gt;",Data!I118,"&lt;/td&gt;"))</f>
        <v>&lt;td  align="center"&gt;Moyenne&lt;/td&gt;</v>
      </c>
      <c r="G69" t="str">
        <f>IF(ISBLANK(Data!J118), "&lt;td&gt;&amp;nbsp;&lt;/td&gt;",CONCATENATE("&lt;td&gt;&lt;a href=",Data!J118, " target=_blank&gt;...&lt;/a&gt;&lt;/td&gt;"))</f>
        <v>&lt;td&gt;&lt;a href=https://randoxygene.departement06.fr/moyen-var/circuit-du-grand-palier-9190.html target=_blank&gt;...&lt;/a&gt;&lt;/td&gt;</v>
      </c>
      <c r="I69" s="172" t="str">
        <f t="shared" si="3"/>
        <v>&lt;tr&gt;&lt;td align="center"&gt;26-5-2023&lt;/td&gt;&lt;td&gt;Le circuit du Grand Palier au départ de Lieuche&lt;/td&gt;&lt;td  align="center"&gt;400&lt;/td&gt;&lt;td  align="center"&gt;10&lt;/td&gt;&lt;td  align="center"&gt;152&lt;/td&gt;&lt;td  align="center"&gt;Moyenne&lt;/td&gt;&lt;td&gt;&lt;a href=https://randoxygene.departement06.fr/moyen-var/circuit-du-grand-palier-9190.html target=_blank&gt;...&lt;/a&gt;&lt;/td&gt;</v>
      </c>
    </row>
    <row r="70" spans="1:9" x14ac:dyDescent="0.5">
      <c r="A70" t="str">
        <f>IF(ISBLANK(Data!D119), "&lt;tr&gt;&lt;td&gt;&amp;nbsp;&lt;/td&gt;",CONCATENATE("&lt;tr&gt;&lt;td align=""center""&gt;",Data!D119,"&lt;/td&gt;"))</f>
        <v>&lt;tr&gt;&lt;td align="center"&gt;26-5-2023&lt;/td&gt;</v>
      </c>
      <c r="B70" t="str">
        <f>IF(ISBLANK(Data!E119), "&lt;td&gt;&amp;nbsp;&lt;/td&gt;",CONCATENATE("&lt;td&gt;",Data!E119,"&lt;/td&gt;"))</f>
        <v>&lt;td&gt;Le circuit du Grand Palier au départ de Lieuche, extension à Thiery&lt;/td&gt;</v>
      </c>
      <c r="C70" t="str">
        <f>IF(ISBLANK(Data!F119), "&lt;td&gt;&amp;nbsp;&lt;/td&gt;",CONCATENATE("&lt;td  align=""center""&gt;",Data!F119,"&lt;/td&gt;"))</f>
        <v>&lt;td  align="center"&gt;775&lt;/td&gt;</v>
      </c>
      <c r="D70" t="str">
        <f>IF(ISBLANK(Data!G119), "&lt;td&gt;&amp;nbsp;&lt;/td&gt;",CONCATENATE("&lt;td  align=""center""&gt;",Data!G119,"&lt;/td&gt;"))</f>
        <v>&lt;td  align="center"&gt;13&lt;/td&gt;</v>
      </c>
      <c r="E70" t="str">
        <f>IF(ISBLANK(Data!H119), "&lt;td&gt;&amp;nbsp;&lt;/td&gt;",CONCATENATE("&lt;td  align=""center""&gt;",Data!H119,"&lt;/td&gt;"))</f>
        <v>&lt;td  align="center"&gt;152&lt;/td&gt;</v>
      </c>
      <c r="F70" t="str">
        <f>IF(ISBLANK(Data!I119), "&lt;td&gt;&amp;nbsp;&lt;/td&gt;",CONCATENATE("&lt;td  align=""center""&gt;",Data!I119,"&lt;/td&gt;"))</f>
        <v>&lt;td  align="center"&gt;Difficle&lt;/td&gt;</v>
      </c>
      <c r="G70" t="str">
        <f>IF(ISBLANK(Data!J119), "&lt;td&gt;&amp;nbsp;&lt;/td&gt;",CONCATENATE("&lt;td&gt;&lt;a href=",Data!J119, " target=_blank&gt;...&lt;/a&gt;&lt;/td&gt;"))</f>
        <v>&lt;td&gt;&lt;a href=https://www.visorando.com/randonnee-/34327202 target=_blank&gt;...&lt;/a&gt;&lt;/td&gt;</v>
      </c>
      <c r="I70" s="172" t="str">
        <f t="shared" si="3"/>
        <v>&lt;tr&gt;&lt;td align="center"&gt;26-5-2023&lt;/td&gt;&lt;td&gt;Le circuit du Grand Palier au départ de Lieuche, extension à Thiery&lt;/td&gt;&lt;td  align="center"&gt;775&lt;/td&gt;&lt;td  align="center"&gt;13&lt;/td&gt;&lt;td  align="center"&gt;152&lt;/td&gt;&lt;td  align="center"&gt;Difficle&lt;/td&gt;&lt;td&gt;&lt;a href=https://www.visorando.com/randonnee-/34327202 target=_blank&gt;...&lt;/a&gt;&lt;/td&gt;</v>
      </c>
    </row>
    <row r="71" spans="1:9" x14ac:dyDescent="0.5">
      <c r="A71" t="str">
        <f>IF(ISBLANK(Data!D120), "&lt;tr&gt;&lt;td&gt;&amp;nbsp;&lt;/td&gt;",CONCATENATE("&lt;tr&gt;&lt;td align=""center""&gt;",Data!D120,"&lt;/td&gt;"))</f>
        <v>&lt;tr&gt;&lt;td align="center"&gt;5-5-2023&lt;/td&gt;</v>
      </c>
      <c r="B71" t="str">
        <f>IF(ISBLANK(Data!E120), "&lt;td&gt;&amp;nbsp;&lt;/td&gt;",CONCATENATE("&lt;td&gt;",Data!E120,"&lt;/td&gt;"))</f>
        <v>&lt;td&gt;Les ruines de Rocca Sparvièra depuis l'Engarvin&lt;/td&gt;</v>
      </c>
      <c r="C71" t="str">
        <f>IF(ISBLANK(Data!F120), "&lt;td&gt;&amp;nbsp;&lt;/td&gt;",CONCATENATE("&lt;td  align=""center""&gt;",Data!F120,"&lt;/td&gt;"))</f>
        <v>&lt;td  align="center"&gt;400&lt;/td&gt;</v>
      </c>
      <c r="D71" t="str">
        <f>IF(ISBLANK(Data!G120), "&lt;td&gt;&amp;nbsp;&lt;/td&gt;",CONCATENATE("&lt;td  align=""center""&gt;",Data!G120,"&lt;/td&gt;"))</f>
        <v>&lt;td  align="center"&gt;8&lt;/td&gt;</v>
      </c>
      <c r="E71" t="str">
        <f>IF(ISBLANK(Data!H120), "&lt;td&gt;&amp;nbsp;&lt;/td&gt;",CONCATENATE("&lt;td  align=""center""&gt;",Data!H120,"&lt;/td&gt;"))</f>
        <v>&lt;td  align="center"&gt;116&lt;/td&gt;</v>
      </c>
      <c r="F71" t="str">
        <f>IF(ISBLANK(Data!I120), "&lt;td&gt;&amp;nbsp;&lt;/td&gt;",CONCATENATE("&lt;td  align=""center""&gt;",Data!I120,"&lt;/td&gt;"))</f>
        <v>&lt;td  align="center"&gt;Moyenne&lt;/td&gt;</v>
      </c>
      <c r="G71" t="str">
        <f>IF(ISBLANK(Data!J120), "&lt;td&gt;&amp;nbsp;&lt;/td&gt;",CONCATENATE("&lt;td&gt;&lt;a href=",Data!J120, " target=_blank&gt;...&lt;/a&gt;&lt;/td&gt;"))</f>
        <v>&lt;td&gt;&lt;a href=https://www.deparlemonde.com/randonn%C3%A9es-dans-les-alpes-maritimes/plateau-de-cavillore/rocca-sparvi%C3%A8ra-depuis-l-engarvin/ target=_blank&gt;...&lt;/a&gt;&lt;/td&gt;</v>
      </c>
      <c r="I71" s="172" t="str">
        <f t="shared" si="3"/>
        <v>&lt;tr&gt;&lt;td align="center"&gt;5-5-2023&lt;/td&gt;&lt;td&gt;Les ruines de Rocca Sparvièra depuis l'Engarvin&lt;/td&gt;&lt;td  align="center"&gt;400&lt;/td&gt;&lt;td  align="center"&gt;8&lt;/td&gt;&lt;td  align="center"&gt;116&lt;/td&gt;&lt;td  align="center"&gt;Moyenne&lt;/td&gt;&lt;td&gt;&lt;a href=https://www.deparlemonde.com/randonn%C3%A9es-dans-les-alpes-maritimes/plateau-de-cavillore/rocca-sparvi%C3%A8ra-depuis-l-engarvin/ target=_blank&gt;...&lt;/a&gt;&lt;/td&gt;</v>
      </c>
    </row>
    <row r="72" spans="1:9" x14ac:dyDescent="0.5">
      <c r="A72" t="str">
        <f>IF(ISBLANK(Data!D121), "&lt;tr&gt;&lt;td&gt;&amp;nbsp;&lt;/td&gt;",CONCATENATE("&lt;tr&gt;&lt;td align=""center""&gt;",Data!D121,"&lt;/td&gt;"))</f>
        <v>&lt;tr&gt;&lt;td align="center"&gt;5-5-2023&lt;/td&gt;</v>
      </c>
      <c r="B72" t="str">
        <f>IF(ISBLANK(Data!E121), "&lt;td&gt;&amp;nbsp;&lt;/td&gt;",CONCATENATE("&lt;td&gt;",Data!E121,"&lt;/td&gt;"))</f>
        <v>&lt;td&gt;Les ruines de Rocca Sparvièra par la baisse de la Minière&lt;/td&gt;</v>
      </c>
      <c r="C72" t="str">
        <f>IF(ISBLANK(Data!F121), "&lt;td&gt;&amp;nbsp;&lt;/td&gt;",CONCATENATE("&lt;td  align=""center""&gt;",Data!F121,"&lt;/td&gt;"))</f>
        <v>&lt;td  align="center"&gt;900&lt;/td&gt;</v>
      </c>
      <c r="D72" t="str">
        <f>IF(ISBLANK(Data!G121), "&lt;td&gt;&amp;nbsp;&lt;/td&gt;",CONCATENATE("&lt;td  align=""center""&gt;",Data!G121,"&lt;/td&gt;"))</f>
        <v>&lt;td  align="center"&gt;11,5&lt;/td&gt;</v>
      </c>
      <c r="E72" t="str">
        <f>IF(ISBLANK(Data!H121), "&lt;td&gt;&amp;nbsp;&lt;/td&gt;",CONCATENATE("&lt;td  align=""center""&gt;",Data!H121,"&lt;/td&gt;"))</f>
        <v>&lt;td  align="center"&gt;104&lt;/td&gt;</v>
      </c>
      <c r="F72" t="str">
        <f>IF(ISBLANK(Data!I121), "&lt;td&gt;&amp;nbsp;&lt;/td&gt;",CONCATENATE("&lt;td  align=""center""&gt;",Data!I121,"&lt;/td&gt;"))</f>
        <v>&lt;td  align="center"&gt;Difficile&lt;/td&gt;</v>
      </c>
      <c r="G72" t="str">
        <f>IF(ISBLANK(Data!J121), "&lt;td&gt;&amp;nbsp;&lt;/td&gt;",CONCATENATE("&lt;td&gt;&lt;a href=",Data!J121, " target=_blank&gt;...&lt;/a&gt;&lt;/td&gt;"))</f>
        <v>&lt;td&gt;&lt;a href=https://www.visorando.com/randonnee-/33510275 target=_blank&gt;...&lt;/a&gt;&lt;/td&gt;</v>
      </c>
      <c r="I72" s="172" t="str">
        <f t="shared" si="3"/>
        <v>&lt;tr&gt;&lt;td align="center"&gt;5-5-2023&lt;/td&gt;&lt;td&gt;Les ruines de Rocca Sparvièra par la baisse de la Minière&lt;/td&gt;&lt;td  align="center"&gt;900&lt;/td&gt;&lt;td  align="center"&gt;11,5&lt;/td&gt;&lt;td  align="center"&gt;104&lt;/td&gt;&lt;td  align="center"&gt;Difficile&lt;/td&gt;&lt;td&gt;&lt;a href=https://www.visorando.com/randonnee-/33510275 target=_blank&gt;...&lt;/a&gt;&lt;/td&gt;</v>
      </c>
    </row>
    <row r="73" spans="1:9" x14ac:dyDescent="0.5">
      <c r="A73" t="str">
        <f>IF(ISBLANK(Data!D122), "&lt;tr&gt;&lt;td&gt;&amp;nbsp;&lt;/td&gt;",CONCATENATE("&lt;tr&gt;&lt;td align=""center""&gt;",Data!D122,"&lt;/td&gt;"))</f>
        <v>&lt;tr&gt;&lt;td align="center"&gt;28-4-2023&lt;/td&gt;</v>
      </c>
      <c r="B73" t="str">
        <f>IF(ISBLANK(Data!E122), "&lt;td&gt;&amp;nbsp;&lt;/td&gt;",CONCATENATE("&lt;td&gt;",Data!E122,"&lt;/td&gt;"))</f>
        <v>&lt;td&gt;Du col du Ferrier à Canaux &lt;/td&gt;</v>
      </c>
      <c r="C73" t="str">
        <f>IF(ISBLANK(Data!F122), "&lt;td&gt;&amp;nbsp;&lt;/td&gt;",CONCATENATE("&lt;td  align=""center""&gt;",Data!F122,"&lt;/td&gt;"))</f>
        <v>&lt;td  align="center"&gt;340&lt;/td&gt;</v>
      </c>
      <c r="D73" t="str">
        <f>IF(ISBLANK(Data!G122), "&lt;td&gt;&amp;nbsp;&lt;/td&gt;",CONCATENATE("&lt;td  align=""center""&gt;",Data!G122,"&lt;/td&gt;"))</f>
        <v>&lt;td  align="center"&gt;11&lt;/td&gt;</v>
      </c>
      <c r="E73" t="str">
        <f>IF(ISBLANK(Data!H122), "&lt;td&gt;&amp;nbsp;&lt;/td&gt;",CONCATENATE("&lt;td  align=""center""&gt;",Data!H122,"&lt;/td&gt;"))</f>
        <v>&lt;td  align="center"&gt;60&lt;/td&gt;</v>
      </c>
      <c r="F73" t="str">
        <f>IF(ISBLANK(Data!I122), "&lt;td&gt;&amp;nbsp;&lt;/td&gt;",CONCATENATE("&lt;td  align=""center""&gt;",Data!I122,"&lt;/td&gt;"))</f>
        <v>&lt;td  align="center"&gt;Facile&lt;/td&gt;</v>
      </c>
      <c r="G73" t="str">
        <f>IF(ISBLANK(Data!J122), "&lt;td&gt;&amp;nbsp;&lt;/td&gt;",CONCATENATE("&lt;td&gt;&lt;a href=",Data!J122, " target=_blank&gt;...&lt;/a&gt;&lt;/td&gt;"))</f>
        <v>&lt;td&gt;&lt;a href=https://www.sitytrail.com/fr/trails/2720069-saintxvallierxdexthiey--ferrier-canaux/ target=_blank&gt;...&lt;/a&gt;&lt;/td&gt;</v>
      </c>
      <c r="I73" s="172" t="str">
        <f t="shared" si="3"/>
        <v>&lt;tr&gt;&lt;td align="center"&gt;28-4-2023&lt;/td&gt;&lt;td&gt;Du col du Ferrier à Canaux &lt;/td&gt;&lt;td  align="center"&gt;340&lt;/td&gt;&lt;td  align="center"&gt;11&lt;/td&gt;&lt;td  align="center"&gt;60&lt;/td&gt;&lt;td  align="center"&gt;Facile&lt;/td&gt;&lt;td&gt;&lt;a href=https://www.sitytrail.com/fr/trails/2720069-saintxvallierxdexthiey--ferrier-canaux/ target=_blank&gt;...&lt;/a&gt;&lt;/td&gt;</v>
      </c>
    </row>
    <row r="74" spans="1:9" x14ac:dyDescent="0.5">
      <c r="A74" t="str">
        <f>IF(ISBLANK(Data!D123), "&lt;tr&gt;&lt;td&gt;&amp;nbsp;&lt;/td&gt;",CONCATENATE("&lt;tr&gt;&lt;td align=""center""&gt;",Data!D123,"&lt;/td&gt;"))</f>
        <v>&lt;tr&gt;&lt;td align="center"&gt;21-4-2023&lt;/td&gt;</v>
      </c>
      <c r="B74" t="str">
        <f>IF(ISBLANK(Data!E123), "&lt;td&gt;&amp;nbsp;&lt;/td&gt;",CONCATENATE("&lt;td&gt;",Data!E123,"&lt;/td&gt;"))</f>
        <v>&lt;td&gt;la Pointe de Siricocca, le Pic de Garuche et le Mont Ours&lt;/td&gt;</v>
      </c>
      <c r="C74" t="str">
        <f>IF(ISBLANK(Data!F123), "&lt;td&gt;&amp;nbsp;&lt;/td&gt;",CONCATENATE("&lt;td  align=""center""&gt;",Data!F123,"&lt;/td&gt;"))</f>
        <v>&lt;td  align="center"&gt;690&lt;/td&gt;</v>
      </c>
      <c r="D74" t="str">
        <f>IF(ISBLANK(Data!G123), "&lt;td&gt;&amp;nbsp;&lt;/td&gt;",CONCATENATE("&lt;td  align=""center""&gt;",Data!G123,"&lt;/td&gt;"))</f>
        <v>&lt;td  align="center"&gt;12,5&lt;/td&gt;</v>
      </c>
      <c r="E74" t="str">
        <f>IF(ISBLANK(Data!H123), "&lt;td&gt;&amp;nbsp;&lt;/td&gt;",CONCATENATE("&lt;td  align=""center""&gt;",Data!H123,"&lt;/td&gt;"))</f>
        <v>&lt;td  align="center"&gt;126&lt;/td&gt;</v>
      </c>
      <c r="F74" t="str">
        <f>IF(ISBLANK(Data!I123), "&lt;td&gt;&amp;nbsp;&lt;/td&gt;",CONCATENATE("&lt;td  align=""center""&gt;",Data!I123,"&lt;/td&gt;"))</f>
        <v>&lt;td  align="center"&gt;Moyenne&lt;/td&gt;</v>
      </c>
      <c r="G74" t="str">
        <f>IF(ISBLANK(Data!J123), "&lt;td&gt;&amp;nbsp;&lt;/td&gt;",CONCATENATE("&lt;td&gt;&lt;a href=",Data!J123, " target=_blank&gt;...&lt;/a&gt;&lt;/td&gt;"))</f>
        <v>&lt;td&gt;&lt;a href=https://www.visorando.com/randonnee-pointe-de-siricocca-pic-de-garuche-et-mo/carte-diagramme.html target=_blank&gt;...&lt;/a&gt;&lt;/td&gt;</v>
      </c>
      <c r="I74" s="172" t="str">
        <f t="shared" ref="I74:I84" si="4">CONCATENATE(A74,B74,C74,D74,E74,F74,G74)</f>
        <v>&lt;tr&gt;&lt;td align="center"&gt;21-4-2023&lt;/td&gt;&lt;td&gt;la Pointe de Siricocca, le Pic de Garuche et le Mont Ours&lt;/td&gt;&lt;td  align="center"&gt;690&lt;/td&gt;&lt;td  align="center"&gt;12,5&lt;/td&gt;&lt;td  align="center"&gt;126&lt;/td&gt;&lt;td  align="center"&gt;Moyenne&lt;/td&gt;&lt;td&gt;&lt;a href=https://www.visorando.com/randonnee-pointe-de-siricocca-pic-de-garuche-et-mo/carte-diagramme.html target=_blank&gt;...&lt;/a&gt;&lt;/td&gt;</v>
      </c>
    </row>
    <row r="75" spans="1:9" x14ac:dyDescent="0.5">
      <c r="A75" t="str">
        <f>IF(ISBLANK(Data!D124), "&lt;tr&gt;&lt;td&gt;&amp;nbsp;&lt;/td&gt;",CONCATENATE("&lt;tr&gt;&lt;td align=""center""&gt;",Data!D124,"&lt;/td&gt;"))</f>
        <v>&lt;tr&gt;&lt;td align="center"&gt;14-4-2023&lt;/td&gt;</v>
      </c>
      <c r="B75" t="str">
        <f>IF(ISBLANK(Data!E124), "&lt;td&gt;&amp;nbsp;&lt;/td&gt;",CONCATENATE("&lt;td&gt;",Data!E124,"&lt;/td&gt;"))</f>
        <v>&lt;td&gt;Le Fort du Pic Charvet au départ du pont de Tournefort&lt;/td&gt;</v>
      </c>
      <c r="C75" t="str">
        <f>IF(ISBLANK(Data!F124), "&lt;td&gt;&amp;nbsp;&lt;/td&gt;",CONCATENATE("&lt;td  align=""center""&gt;",Data!F124,"&lt;/td&gt;"))</f>
        <v>&lt;td  align="center"&gt;670&lt;/td&gt;</v>
      </c>
      <c r="D75" t="str">
        <f>IF(ISBLANK(Data!G124), "&lt;td&gt;&amp;nbsp;&lt;/td&gt;",CONCATENATE("&lt;td  align=""center""&gt;",Data!G124,"&lt;/td&gt;"))</f>
        <v>&lt;td  align="center"&gt;12,5&lt;/td&gt;</v>
      </c>
      <c r="E75" t="str">
        <f>IF(ISBLANK(Data!H124), "&lt;td&gt;&amp;nbsp;&lt;/td&gt;",CONCATENATE("&lt;td  align=""center""&gt;",Data!H124,"&lt;/td&gt;"))</f>
        <v>&lt;td  align="center"&gt;107&lt;/td&gt;</v>
      </c>
      <c r="F75" t="str">
        <f>IF(ISBLANK(Data!I124), "&lt;td&gt;&amp;nbsp;&lt;/td&gt;",CONCATENATE("&lt;td  align=""center""&gt;",Data!I124,"&lt;/td&gt;"))</f>
        <v>&lt;td  align="center"&gt;Moyenne&lt;/td&gt;</v>
      </c>
      <c r="G75" t="str">
        <f>IF(ISBLANK(Data!J124), "&lt;td&gt;&amp;nbsp;&lt;/td&gt;",CONCATENATE("&lt;td&gt;&lt;a href=",Data!J124, " target=_blank&gt;...&lt;/a&gt;&lt;/td&gt;"))</f>
        <v>&lt;td&gt;&lt;a href=https://www.visorando.com/randonnee-/2008239 target=_blank&gt;...&lt;/a&gt;&lt;/td&gt;</v>
      </c>
      <c r="I75" s="172" t="str">
        <f t="shared" si="4"/>
        <v>&lt;tr&gt;&lt;td align="center"&gt;14-4-2023&lt;/td&gt;&lt;td&gt;Le Fort du Pic Charvet au départ du pont de Tournefort&lt;/td&gt;&lt;td  align="center"&gt;670&lt;/td&gt;&lt;td  align="center"&gt;12,5&lt;/td&gt;&lt;td  align="center"&gt;107&lt;/td&gt;&lt;td  align="center"&gt;Moyenne&lt;/td&gt;&lt;td&gt;&lt;a href=https://www.visorando.com/randonnee-/2008239 target=_blank&gt;...&lt;/a&gt;&lt;/td&gt;</v>
      </c>
    </row>
    <row r="76" spans="1:9" x14ac:dyDescent="0.5">
      <c r="A76" t="str">
        <f>IF(ISBLANK(Data!D125), "&lt;tr&gt;&lt;td&gt;&amp;nbsp;&lt;/td&gt;",CONCATENATE("&lt;tr&gt;&lt;td align=""center""&gt;",Data!D125,"&lt;/td&gt;"))</f>
        <v>&lt;tr&gt;&lt;td align="center"&gt;7-4-2023&lt;/td&gt;</v>
      </c>
      <c r="B76" t="str">
        <f>IF(ISBLANK(Data!E125), "&lt;td&gt;&amp;nbsp;&lt;/td&gt;",CONCATENATE("&lt;td&gt;",Data!E125,"&lt;/td&gt;"))</f>
        <v>&lt;td&gt;Le sommet des Malvalettes et le vallon de la Cabre&lt;/td&gt;</v>
      </c>
      <c r="C76" t="str">
        <f>IF(ISBLANK(Data!F125), "&lt;td&gt;&amp;nbsp;&lt;/td&gt;",CONCATENATE("&lt;td  align=""center""&gt;",Data!F125,"&lt;/td&gt;"))</f>
        <v>&lt;td  align="center"&gt;490&lt;/td&gt;</v>
      </c>
      <c r="D76" t="str">
        <f>IF(ISBLANK(Data!G125), "&lt;td&gt;&amp;nbsp;&lt;/td&gt;",CONCATENATE("&lt;td  align=""center""&gt;",Data!G125,"&lt;/td&gt;"))</f>
        <v>&lt;td  align="center"&gt;13&lt;/td&gt;</v>
      </c>
      <c r="E76" t="str">
        <f>IF(ISBLANK(Data!H125), "&lt;td&gt;&amp;nbsp;&lt;/td&gt;",CONCATENATE("&lt;td  align=""center""&gt;",Data!H125,"&lt;/td&gt;"))</f>
        <v>&lt;td  align="center"&gt;82&lt;/td&gt;</v>
      </c>
      <c r="F76" t="str">
        <f>IF(ISBLANK(Data!I125), "&lt;td&gt;&amp;nbsp;&lt;/td&gt;",CONCATENATE("&lt;td  align=""center""&gt;",Data!I125,"&lt;/td&gt;"))</f>
        <v>&lt;td  align="center"&gt;Moyenne&lt;/td&gt;</v>
      </c>
      <c r="G76" t="str">
        <f>IF(ISBLANK(Data!J125), "&lt;td&gt;&amp;nbsp;&lt;/td&gt;",CONCATENATE("&lt;td&gt;&lt;a href=",Data!J125, " target=_blank&gt;...&lt;/a&gt;&lt;/td&gt;"))</f>
        <v>&lt;td&gt;&lt;a href=https://www.visorando.com/randonnee-/32355503 target=_blank&gt;...&lt;/a&gt;&lt;/td&gt;</v>
      </c>
      <c r="I76" s="172" t="str">
        <f t="shared" si="4"/>
        <v>&lt;tr&gt;&lt;td align="center"&gt;7-4-2023&lt;/td&gt;&lt;td&gt;Le sommet des Malvalettes et le vallon de la Cabre&lt;/td&gt;&lt;td  align="center"&gt;490&lt;/td&gt;&lt;td  align="center"&gt;13&lt;/td&gt;&lt;td  align="center"&gt;82&lt;/td&gt;&lt;td  align="center"&gt;Moyenne&lt;/td&gt;&lt;td&gt;&lt;a href=https://www.visorando.com/randonnee-/32355503 target=_blank&gt;...&lt;/a&gt;&lt;/td&gt;</v>
      </c>
    </row>
    <row r="77" spans="1:9" x14ac:dyDescent="0.5">
      <c r="A77" t="str">
        <f>IF(ISBLANK(Data!D126), "&lt;tr&gt;&lt;td&gt;&amp;nbsp;&lt;/td&gt;",CONCATENATE("&lt;tr&gt;&lt;td align=""center""&gt;",Data!D126,"&lt;/td&gt;"))</f>
        <v>&lt;tr&gt;&lt;td align="center"&gt;31-3-2023&lt;/td&gt;</v>
      </c>
      <c r="B77" t="str">
        <f>IF(ISBLANK(Data!E126), "&lt;td&gt;&amp;nbsp;&lt;/td&gt;",CONCATENATE("&lt;td&gt;",Data!E126,"&lt;/td&gt;"))</f>
        <v>&lt;td&gt;Le bois de Garavagne&lt;/td&gt;</v>
      </c>
      <c r="C77" t="str">
        <f>IF(ISBLANK(Data!F126), "&lt;td&gt;&amp;nbsp;&lt;/td&gt;",CONCATENATE("&lt;td  align=""center""&gt;",Data!F126,"&lt;/td&gt;"))</f>
        <v>&lt;td  align="center"&gt;430&lt;/td&gt;</v>
      </c>
      <c r="D77" t="str">
        <f>IF(ISBLANK(Data!G126), "&lt;td&gt;&amp;nbsp;&lt;/td&gt;",CONCATENATE("&lt;td  align=""center""&gt;",Data!G126,"&lt;/td&gt;"))</f>
        <v>&lt;td  align="center"&gt;13&lt;/td&gt;</v>
      </c>
      <c r="E77" t="str">
        <f>IF(ISBLANK(Data!H126), "&lt;td&gt;&amp;nbsp;&lt;/td&gt;",CONCATENATE("&lt;td  align=""center""&gt;",Data!H126,"&lt;/td&gt;"))</f>
        <v>&lt;td  align="center"&gt;52&lt;/td&gt;</v>
      </c>
      <c r="F77" t="str">
        <f>IF(ISBLANK(Data!I126), "&lt;td&gt;&amp;nbsp;&lt;/td&gt;",CONCATENATE("&lt;td  align=""center""&gt;",Data!I126,"&lt;/td&gt;"))</f>
        <v>&lt;td  align="center"&gt;Moyenne&lt;/td&gt;</v>
      </c>
      <c r="G77" t="str">
        <f>IF(ISBLANK(Data!J126), "&lt;td&gt;&amp;nbsp;&lt;/td&gt;",CONCATENATE("&lt;td&gt;&lt;a href=",Data!J126, " target=_blank&gt;...&lt;/a&gt;&lt;/td&gt;"))</f>
        <v>&lt;td&gt;&lt;a href=https://www.visorando.com/randonnee-/32141414 target=_blank&gt;...&lt;/a&gt;&lt;/td&gt;</v>
      </c>
      <c r="I77" s="172" t="str">
        <f t="shared" si="4"/>
        <v>&lt;tr&gt;&lt;td align="center"&gt;31-3-2023&lt;/td&gt;&lt;td&gt;Le bois de Garavagne&lt;/td&gt;&lt;td  align="center"&gt;430&lt;/td&gt;&lt;td  align="center"&gt;13&lt;/td&gt;&lt;td  align="center"&gt;52&lt;/td&gt;&lt;td  align="center"&gt;Moyenne&lt;/td&gt;&lt;td&gt;&lt;a href=https://www.visorando.com/randonnee-/32141414 target=_blank&gt;...&lt;/a&gt;&lt;/td&gt;</v>
      </c>
    </row>
    <row r="78" spans="1:9" x14ac:dyDescent="0.5">
      <c r="A78" t="str">
        <f>IF(ISBLANK(Data!D127), "&lt;tr&gt;&lt;td&gt;&amp;nbsp;&lt;/td&gt;",CONCATENATE("&lt;tr&gt;&lt;td align=""center""&gt;",Data!D127,"&lt;/td&gt;"))</f>
        <v>&lt;tr&gt;&lt;td align="center"&gt;24-3-2023&lt;/td&gt;</v>
      </c>
      <c r="B78" t="str">
        <f>IF(ISBLANK(Data!E127), "&lt;td&gt;&amp;nbsp;&lt;/td&gt;",CONCATENATE("&lt;td&gt;",Data!E127,"&lt;/td&gt;"))</f>
        <v>&lt;td&gt;Le sommet des Assaliers (rando resto)&lt;/td&gt;</v>
      </c>
      <c r="C78" t="str">
        <f>IF(ISBLANK(Data!F127), "&lt;td&gt;&amp;nbsp;&lt;/td&gt;",CONCATENATE("&lt;td  align=""center""&gt;",Data!F127,"&lt;/td&gt;"))</f>
        <v>&lt;td  align="center"&gt;250&lt;/td&gt;</v>
      </c>
      <c r="D78" t="str">
        <f>IF(ISBLANK(Data!G127), "&lt;td&gt;&amp;nbsp;&lt;/td&gt;",CONCATENATE("&lt;td  align=""center""&gt;",Data!G127,"&lt;/td&gt;"))</f>
        <v>&lt;td  align="center"&gt;7&lt;/td&gt;</v>
      </c>
      <c r="E78" t="str">
        <f>IF(ISBLANK(Data!H127), "&lt;td&gt;&amp;nbsp;&lt;/td&gt;",CONCATENATE("&lt;td  align=""center""&gt;",Data!H127,"&lt;/td&gt;"))</f>
        <v>&lt;td  align="center"&gt;98&lt;/td&gt;</v>
      </c>
      <c r="F78" t="str">
        <f>IF(ISBLANK(Data!I127), "&lt;td&gt;&amp;nbsp;&lt;/td&gt;",CONCATENATE("&lt;td  align=""center""&gt;",Data!I127,"&lt;/td&gt;"))</f>
        <v>&lt;td  align="center"&gt;Facile&lt;/td&gt;</v>
      </c>
      <c r="G78" t="str">
        <f>IF(ISBLANK(Data!J127), "&lt;td&gt;&amp;nbsp;&lt;/td&gt;",CONCATENATE("&lt;td&gt;&lt;a href=",Data!J127, " target=_blank&gt;...&lt;/a&gt;&lt;/td&gt;"))</f>
        <v>&lt;td&gt;&lt;a href=https://randoxygene.departement06.fr/esteron-loup/circuit-des-assaliers-49740.html target=_blank&gt;...&lt;/a&gt;&lt;/td&gt;</v>
      </c>
      <c r="I78" s="172" t="str">
        <f t="shared" si="4"/>
        <v>&lt;tr&gt;&lt;td align="center"&gt;24-3-2023&lt;/td&gt;&lt;td&gt;Le sommet des Assaliers (rando resto)&lt;/td&gt;&lt;td  align="center"&gt;250&lt;/td&gt;&lt;td  align="center"&gt;7&lt;/td&gt;&lt;td  align="center"&gt;98&lt;/td&gt;&lt;td  align="center"&gt;Facile&lt;/td&gt;&lt;td&gt;&lt;a href=https://randoxygene.departement06.fr/esteron-loup/circuit-des-assaliers-49740.html target=_blank&gt;...&lt;/a&gt;&lt;/td&gt;</v>
      </c>
    </row>
    <row r="79" spans="1:9" x14ac:dyDescent="0.5">
      <c r="A79" t="str">
        <f>IF(ISBLANK(Data!D128), "&lt;tr&gt;&lt;td&gt;&amp;nbsp;&lt;/td&gt;",CONCATENATE("&lt;tr&gt;&lt;td align=""center""&gt;",Data!D128,"&lt;/td&gt;"))</f>
        <v>&lt;tr&gt;&lt;td align="center"&gt;17-3-2023&lt;/td&gt;</v>
      </c>
      <c r="B79" t="str">
        <f>IF(ISBLANK(Data!E128), "&lt;td&gt;&amp;nbsp;&lt;/td&gt;",CONCATENATE("&lt;td&gt;",Data!E128,"&lt;/td&gt;"))</f>
        <v>&lt;td&gt;L'Estéron, la Clue de la Clave, Gilette, Chemin de Reculon&lt;/td&gt;</v>
      </c>
      <c r="C79" t="str">
        <f>IF(ISBLANK(Data!F128), "&lt;td&gt;&amp;nbsp;&lt;/td&gt;",CONCATENATE("&lt;td  align=""center""&gt;",Data!F128,"&lt;/td&gt;"))</f>
        <v>&lt;td  align="center"&gt;550&lt;/td&gt;</v>
      </c>
      <c r="D79" t="str">
        <f>IF(ISBLANK(Data!G128), "&lt;td&gt;&amp;nbsp;&lt;/td&gt;",CONCATENATE("&lt;td  align=""center""&gt;",Data!G128,"&lt;/td&gt;"))</f>
        <v>&lt;td  align="center"&gt;12&lt;/td&gt;</v>
      </c>
      <c r="E79" t="str">
        <f>IF(ISBLANK(Data!H128), "&lt;td&gt;&amp;nbsp;&lt;/td&gt;",CONCATENATE("&lt;td  align=""center""&gt;",Data!H128,"&lt;/td&gt;"))</f>
        <v>&lt;td  align="center"&gt;72&lt;/td&gt;</v>
      </c>
      <c r="F79" t="str">
        <f>IF(ISBLANK(Data!I128), "&lt;td&gt;&amp;nbsp;&lt;/td&gt;",CONCATENATE("&lt;td  align=""center""&gt;",Data!I128,"&lt;/td&gt;"))</f>
        <v>&lt;td  align="center"&gt;Moyenne&lt;/td&gt;</v>
      </c>
      <c r="G79" t="str">
        <f>IF(ISBLANK(Data!J128), "&lt;td&gt;&amp;nbsp;&lt;/td&gt;",CONCATENATE("&lt;td&gt;&lt;a href=",Data!J128, " target=_blank&gt;...&lt;/a&gt;&lt;/td&gt;"))</f>
        <v>&lt;td&gt;&lt;a href=https://www.visorando.com/randonnee-l-esteron-la-clue-de-la-clave-gilette-ch/ target=_blank&gt;...&lt;/a&gt;&lt;/td&gt;</v>
      </c>
      <c r="I79" s="172" t="str">
        <f t="shared" si="4"/>
        <v>&lt;tr&gt;&lt;td align="center"&gt;17-3-2023&lt;/td&gt;&lt;td&gt;L'Estéron, la Clue de la Clave, Gilette, Chemin de Reculon&lt;/td&gt;&lt;td  align="center"&gt;550&lt;/td&gt;&lt;td  align="center"&gt;12&lt;/td&gt;&lt;td  align="center"&gt;72&lt;/td&gt;&lt;td  align="center"&gt;Moyenne&lt;/td&gt;&lt;td&gt;&lt;a href=https://www.visorando.com/randonnee-l-esteron-la-clue-de-la-clave-gilette-ch/ target=_blank&gt;...&lt;/a&gt;&lt;/td&gt;</v>
      </c>
    </row>
    <row r="80" spans="1:9" x14ac:dyDescent="0.5">
      <c r="A80" t="str">
        <f>IF(ISBLANK(Data!D129), "&lt;tr&gt;&lt;td&gt;&amp;nbsp;&lt;/td&gt;",CONCATENATE("&lt;tr&gt;&lt;td align=""center""&gt;",Data!D129,"&lt;/td&gt;"))</f>
        <v>&lt;tr&gt;&lt;td align="center"&gt;10-3-2023&lt;/td&gt;</v>
      </c>
      <c r="B80" t="str">
        <f>IF(ISBLANK(Data!E129), "&lt;td&gt;&amp;nbsp;&lt;/td&gt;",CONCATENATE("&lt;td&gt;",Data!E129,"&lt;/td&gt;"))</f>
        <v>&lt;td&gt;Eze et le Mont Bastide par le sentier Frédéric Nietzsche&lt;/td&gt;</v>
      </c>
      <c r="C80" t="str">
        <f>IF(ISBLANK(Data!F129), "&lt;td&gt;&amp;nbsp;&lt;/td&gt;",CONCATENATE("&lt;td  align=""center""&gt;",Data!F129,"&lt;/td&gt;"))</f>
        <v>&lt;td  align="center"&gt;600&lt;/td&gt;</v>
      </c>
      <c r="D80" t="str">
        <f>IF(ISBLANK(Data!G129), "&lt;td&gt;&amp;nbsp;&lt;/td&gt;",CONCATENATE("&lt;td  align=""center""&gt;",Data!G129,"&lt;/td&gt;"))</f>
        <v>&lt;td  align="center"&gt;7&lt;/td&gt;</v>
      </c>
      <c r="E80" t="str">
        <f>IF(ISBLANK(Data!H129), "&lt;td&gt;&amp;nbsp;&lt;/td&gt;",CONCATENATE("&lt;td  align=""center""&gt;",Data!H129,"&lt;/td&gt;"))</f>
        <v>&lt;td  align="center"&gt;74&lt;/td&gt;</v>
      </c>
      <c r="F80" t="str">
        <f>IF(ISBLANK(Data!I129), "&lt;td&gt;&amp;nbsp;&lt;/td&gt;",CONCATENATE("&lt;td  align=""center""&gt;",Data!I129,"&lt;/td&gt;"))</f>
        <v>&lt;td  align="center"&gt;Difficile&lt;/td&gt;</v>
      </c>
      <c r="G80" t="str">
        <f>IF(ISBLANK(Data!J129), "&lt;td&gt;&amp;nbsp;&lt;/td&gt;",CONCATENATE("&lt;td&gt;&lt;a href=",Data!J129, " target=_blank&gt;...&lt;/a&gt;&lt;/td&gt;"))</f>
        <v>&lt;td&gt;&lt;a href=https://www.visorando.com/randonnee-eze-et-le-mont-bastide-par-le-sentier-fr/ target=_blank&gt;...&lt;/a&gt;&lt;/td&gt;</v>
      </c>
      <c r="I80" s="172" t="str">
        <f t="shared" si="4"/>
        <v>&lt;tr&gt;&lt;td align="center"&gt;10-3-2023&lt;/td&gt;&lt;td&gt;Eze et le Mont Bastide par le sentier Frédéric Nietzsche&lt;/td&gt;&lt;td  align="center"&gt;600&lt;/td&gt;&lt;td  align="center"&gt;7&lt;/td&gt;&lt;td  align="center"&gt;74&lt;/td&gt;&lt;td  align="center"&gt;Difficile&lt;/td&gt;&lt;td&gt;&lt;a href=https://www.visorando.com/randonnee-eze-et-le-mont-bastide-par-le-sentier-fr/ target=_blank&gt;...&lt;/a&gt;&lt;/td&gt;</v>
      </c>
    </row>
    <row r="81" spans="1:9" x14ac:dyDescent="0.5">
      <c r="A81" t="str">
        <f>IF(ISBLANK(Data!D130), "&lt;tr&gt;&lt;td&gt;&amp;nbsp;&lt;/td&gt;",CONCATENATE("&lt;tr&gt;&lt;td align=""center""&gt;",Data!D130,"&lt;/td&gt;"))</f>
        <v>&lt;tr&gt;&lt;td align="center"&gt;3-3-2023&lt;/td&gt;</v>
      </c>
      <c r="B81" t="str">
        <f>IF(ISBLANK(Data!E130), "&lt;td&gt;&amp;nbsp;&lt;/td&gt;",CONCATENATE("&lt;td&gt;",Data!E130,"&lt;/td&gt;"))</f>
        <v>&lt;td&gt;La Caldeira de Maure Vieil&lt;/td&gt;</v>
      </c>
      <c r="C81" t="str">
        <f>IF(ISBLANK(Data!F130), "&lt;td&gt;&amp;nbsp;&lt;/td&gt;",CONCATENATE("&lt;td  align=""center""&gt;",Data!F130,"&lt;/td&gt;"))</f>
        <v>&lt;td  align="center"&gt;400&lt;/td&gt;</v>
      </c>
      <c r="D81" t="str">
        <f>IF(ISBLANK(Data!G130), "&lt;td&gt;&amp;nbsp;&lt;/td&gt;",CONCATENATE("&lt;td  align=""center""&gt;",Data!G130,"&lt;/td&gt;"))</f>
        <v>&lt;td  align="center"&gt;13&lt;/td&gt;</v>
      </c>
      <c r="E81" t="str">
        <f>IF(ISBLANK(Data!H130), "&lt;td&gt;&amp;nbsp;&lt;/td&gt;",CONCATENATE("&lt;td  align=""center""&gt;",Data!H130,"&lt;/td&gt;"))</f>
        <v>&lt;td  align="center"&gt;52&lt;/td&gt;</v>
      </c>
      <c r="F81" t="str">
        <f>IF(ISBLANK(Data!I130), "&lt;td&gt;&amp;nbsp;&lt;/td&gt;",CONCATENATE("&lt;td  align=""center""&gt;",Data!I130,"&lt;/td&gt;"))</f>
        <v>&lt;td  align="center"&gt;Facile&lt;/td&gt;</v>
      </c>
      <c r="G81" t="str">
        <f>IF(ISBLANK(Data!J130), "&lt;td&gt;&amp;nbsp;&lt;/td&gt;",CONCATENATE("&lt;td&gt;&lt;a href=",Data!J130, " target=_blank&gt;...&lt;/a&gt;&lt;/td&gt;"))</f>
        <v>&lt;td&gt;&lt;a href=https://www.visorando.com/randonnee-/31236194 target=_blank&gt;...&lt;/a&gt;&lt;/td&gt;</v>
      </c>
      <c r="I81" s="172" t="str">
        <f t="shared" si="4"/>
        <v>&lt;tr&gt;&lt;td align="center"&gt;3-3-2023&lt;/td&gt;&lt;td&gt;La Caldeira de Maure Vieil&lt;/td&gt;&lt;td  align="center"&gt;400&lt;/td&gt;&lt;td  align="center"&gt;13&lt;/td&gt;&lt;td  align="center"&gt;52&lt;/td&gt;&lt;td  align="center"&gt;Facile&lt;/td&gt;&lt;td&gt;&lt;a href=https://www.visorando.com/randonnee-/31236194 target=_blank&gt;...&lt;/a&gt;&lt;/td&gt;</v>
      </c>
    </row>
    <row r="82" spans="1:9" x14ac:dyDescent="0.5">
      <c r="A82" t="str">
        <f>IF(ISBLANK(Data!D131), "&lt;tr&gt;&lt;td&gt;&amp;nbsp;&lt;/td&gt;",CONCATENATE("&lt;tr&gt;&lt;td align=""center""&gt;",Data!D131,"&lt;/td&gt;"))</f>
        <v>&lt;tr&gt;&lt;td align="center"&gt;24-2-2023&lt;/td&gt;</v>
      </c>
      <c r="B82" t="str">
        <f>IF(ISBLANK(Data!E131), "&lt;td&gt;&amp;nbsp;&lt;/td&gt;",CONCATENATE("&lt;td&gt;",Data!E131,"&lt;/td&gt;"))</f>
        <v>&lt;td&gt;Du plateau de la Sarrée vers St Christophe&lt;/td&gt;</v>
      </c>
      <c r="C82" t="str">
        <f>IF(ISBLANK(Data!F131), "&lt;td&gt;&amp;nbsp;&lt;/td&gt;",CONCATENATE("&lt;td  align=""center""&gt;",Data!F131,"&lt;/td&gt;"))</f>
        <v>&lt;td  align="center"&gt;425&lt;/td&gt;</v>
      </c>
      <c r="D82" t="str">
        <f>IF(ISBLANK(Data!G131), "&lt;td&gt;&amp;nbsp;&lt;/td&gt;",CONCATENATE("&lt;td  align=""center""&gt;",Data!G131,"&lt;/td&gt;"))</f>
        <v>&lt;td  align="center"&gt;10&lt;/td&gt;</v>
      </c>
      <c r="E82" t="str">
        <f>IF(ISBLANK(Data!H131), "&lt;td&gt;&amp;nbsp;&lt;/td&gt;",CONCATENATE("&lt;td  align=""center""&gt;",Data!H131,"&lt;/td&gt;"))</f>
        <v>&lt;td  align="center"&gt;26&lt;/td&gt;</v>
      </c>
      <c r="F82" t="str">
        <f>IF(ISBLANK(Data!I131), "&lt;td&gt;&amp;nbsp;&lt;/td&gt;",CONCATENATE("&lt;td  align=""center""&gt;",Data!I131,"&lt;/td&gt;"))</f>
        <v>&lt;td  align="center"&gt;Facile&lt;/td&gt;</v>
      </c>
      <c r="G82" t="str">
        <f>IF(ISBLANK(Data!J131), "&lt;td&gt;&amp;nbsp;&lt;/td&gt;",CONCATENATE("&lt;td&gt;&lt;a href=",Data!J131, " target=_blank&gt;...&lt;/a&gt;&lt;/td&gt;"))</f>
        <v>&lt;td&gt;&lt;a href=https://www.visorando.com/randonnee-du-plateau-de-la-sarree-a-saint-christop/ target=_blank&gt;...&lt;/a&gt;&lt;/td&gt;</v>
      </c>
      <c r="I82" s="172" t="str">
        <f t="shared" si="4"/>
        <v>&lt;tr&gt;&lt;td align="center"&gt;24-2-2023&lt;/td&gt;&lt;td&gt;Du plateau de la Sarrée vers St Christophe&lt;/td&gt;&lt;td  align="center"&gt;425&lt;/td&gt;&lt;td  align="center"&gt;10&lt;/td&gt;&lt;td  align="center"&gt;26&lt;/td&gt;&lt;td  align="center"&gt;Facile&lt;/td&gt;&lt;td&gt;&lt;a href=https://www.visorando.com/randonnee-du-plateau-de-la-sarree-a-saint-christop/ target=_blank&gt;...&lt;/a&gt;&lt;/td&gt;</v>
      </c>
    </row>
    <row r="83" spans="1:9" x14ac:dyDescent="0.5">
      <c r="A83" t="str">
        <f>IF(ISBLANK(Data!D132), "&lt;tr&gt;&lt;td&gt;&amp;nbsp;&lt;/td&gt;",CONCATENATE("&lt;tr&gt;&lt;td align=""center""&gt;",Data!D132,"&lt;/td&gt;"))</f>
        <v>&lt;tr&gt;&lt;td align="center"&gt;17-2-2023&lt;/td&gt;</v>
      </c>
      <c r="B83" t="str">
        <f>IF(ISBLANK(Data!E132), "&lt;td&gt;&amp;nbsp;&lt;/td&gt;",CONCATENATE("&lt;td&gt;",Data!E132,"&lt;/td&gt;"))</f>
        <v>&lt;td&gt;Pyramide de Falicon et tour des Monts Chauve (Aspremont et Tourrette)&lt;/td&gt;</v>
      </c>
      <c r="C83" t="str">
        <f>IF(ISBLANK(Data!F132), "&lt;td&gt;&amp;nbsp;&lt;/td&gt;",CONCATENATE("&lt;td  align=""center""&gt;",Data!F132,"&lt;/td&gt;"))</f>
        <v>&lt;td  align="center"&gt;585&lt;/td&gt;</v>
      </c>
      <c r="D83" t="str">
        <f>IF(ISBLANK(Data!G132), "&lt;td&gt;&amp;nbsp;&lt;/td&gt;",CONCATENATE("&lt;td  align=""center""&gt;",Data!G132,"&lt;/td&gt;"))</f>
        <v>&lt;td  align="center"&gt;13&lt;/td&gt;</v>
      </c>
      <c r="E83" t="str">
        <f>IF(ISBLANK(Data!H132), "&lt;td&gt;&amp;nbsp;&lt;/td&gt;",CONCATENATE("&lt;td  align=""center""&gt;",Data!H132,"&lt;/td&gt;"))</f>
        <v>&lt;td  align="center"&gt;80&lt;/td&gt;</v>
      </c>
      <c r="F83" t="str">
        <f>IF(ISBLANK(Data!I132), "&lt;td&gt;&amp;nbsp;&lt;/td&gt;",CONCATENATE("&lt;td  align=""center""&gt;",Data!I132,"&lt;/td&gt;"))</f>
        <v>&lt;td  align="center"&gt;Moyenne&lt;/td&gt;</v>
      </c>
      <c r="G83" t="str">
        <f>IF(ISBLANK(Data!J132), "&lt;td&gt;&amp;nbsp;&lt;/td&gt;",CONCATENATE("&lt;td&gt;&lt;a href=",Data!J132, " target=_blank&gt;...&lt;/a&gt;&lt;/td&gt;"))</f>
        <v>&lt;td&gt;&lt;a href=https://www.visorando.com/randonnee-/30840035 target=_blank&gt;...&lt;/a&gt;&lt;/td&gt;</v>
      </c>
      <c r="I83" s="172" t="str">
        <f t="shared" si="4"/>
        <v>&lt;tr&gt;&lt;td align="center"&gt;17-2-2023&lt;/td&gt;&lt;td&gt;Pyramide de Falicon et tour des Monts Chauve (Aspremont et Tourrette)&lt;/td&gt;&lt;td  align="center"&gt;585&lt;/td&gt;&lt;td  align="center"&gt;13&lt;/td&gt;&lt;td  align="center"&gt;80&lt;/td&gt;&lt;td  align="center"&gt;Moyenne&lt;/td&gt;&lt;td&gt;&lt;a href=https://www.visorando.com/randonnee-/30840035 target=_blank&gt;...&lt;/a&gt;&lt;/td&gt;</v>
      </c>
    </row>
    <row r="84" spans="1:9" x14ac:dyDescent="0.5">
      <c r="A84" t="str">
        <f>IF(ISBLANK(Data!D133), "&lt;tr&gt;&lt;td&gt;&amp;nbsp;&lt;/td&gt;",CONCATENATE("&lt;tr&gt;&lt;td align=""center""&gt;",Data!D133,"&lt;/td&gt;"))</f>
        <v>&lt;tr&gt;&lt;td align="center"&gt;10-2-2023&lt;/td&gt;</v>
      </c>
      <c r="B84" t="str">
        <f>IF(ISBLANK(Data!E133), "&lt;td&gt;&amp;nbsp;&lt;/td&gt;",CONCATENATE("&lt;td&gt;",Data!E133,"&lt;/td&gt;"))</f>
        <v>&lt;td&gt;Les mimosas du Grand Duc&lt;/td&gt;</v>
      </c>
      <c r="C84" t="str">
        <f>IF(ISBLANK(Data!F133), "&lt;td&gt;&amp;nbsp;&lt;/td&gt;",CONCATENATE("&lt;td  align=""center""&gt;",Data!F133,"&lt;/td&gt;"))</f>
        <v>&lt;td  align="center"&gt;350&lt;/td&gt;</v>
      </c>
      <c r="D84" t="str">
        <f>IF(ISBLANK(Data!G133), "&lt;td&gt;&amp;nbsp;&lt;/td&gt;",CONCATENATE("&lt;td  align=""center""&gt;",Data!G133,"&lt;/td&gt;"))</f>
        <v>&lt;td  align="center"&gt;10&lt;/td&gt;</v>
      </c>
      <c r="E84" t="str">
        <f>IF(ISBLANK(Data!H133), "&lt;td&gt;&amp;nbsp;&lt;/td&gt;",CONCATENATE("&lt;td  align=""center""&gt;",Data!H133,"&lt;/td&gt;"))</f>
        <v>&lt;td  align="center"&gt;60&lt;/td&gt;</v>
      </c>
      <c r="F84" t="str">
        <f>IF(ISBLANK(Data!I133), "&lt;td&gt;&amp;nbsp;&lt;/td&gt;",CONCATENATE("&lt;td  align=""center""&gt;",Data!I133,"&lt;/td&gt;"))</f>
        <v>&lt;td  align="center"&gt;Facile&lt;/td&gt;</v>
      </c>
      <c r="G84" t="str">
        <f>IF(ISBLANK(Data!J133), "&lt;td&gt;&amp;nbsp;&lt;/td&gt;",CONCATENATE("&lt;td&gt;&lt;a href=",Data!J133, " target=_blank&gt;...&lt;/a&gt;&lt;/td&gt;"))</f>
        <v>&lt;td&gt;&lt;a href=https://www.visorando.com/randonnee-/30589359 target=_blank&gt;...&lt;/a&gt;&lt;/td&gt;</v>
      </c>
      <c r="I84" s="172" t="str">
        <f t="shared" si="4"/>
        <v>&lt;tr&gt;&lt;td align="center"&gt;10-2-2023&lt;/td&gt;&lt;td&gt;Les mimosas du Grand Duc&lt;/td&gt;&lt;td  align="center"&gt;350&lt;/td&gt;&lt;td  align="center"&gt;10&lt;/td&gt;&lt;td  align="center"&gt;60&lt;/td&gt;&lt;td  align="center"&gt;Facile&lt;/td&gt;&lt;td&gt;&lt;a href=https://www.visorando.com/randonnee-/30589359 target=_blank&gt;...&lt;/a&gt;&lt;/td&gt;</v>
      </c>
    </row>
    <row r="85" spans="1:9" x14ac:dyDescent="0.5">
      <c r="A85" t="str">
        <f>IF(ISBLANK(Data!D134), "&lt;tr&gt;&lt;td&gt;&amp;nbsp;&lt;/td&gt;",CONCATENATE("&lt;tr&gt;&lt;td align=""center""&gt;",Data!D134,"&lt;/td&gt;"))</f>
        <v>&lt;tr&gt;&lt;td align="center"&gt;3-2-2023&lt;/td&gt;</v>
      </c>
      <c r="B85" t="str">
        <f>IF(ISBLANK(Data!E134), "&lt;td&gt;&amp;nbsp;&lt;/td&gt;",CONCATENATE("&lt;td&gt;",Data!E134,"&lt;/td&gt;"))</f>
        <v>&lt;td&gt;Le Haut Montet (1335 m),  au départ du parking de l’Embarnier&lt;/td&gt;</v>
      </c>
      <c r="C85" t="str">
        <f>IF(ISBLANK(Data!F134), "&lt;td&gt;&amp;nbsp;&lt;/td&gt;",CONCATENATE("&lt;td  align=""center""&gt;",Data!F134,"&lt;/td&gt;"))</f>
        <v>&lt;td  align="center"&gt;400&lt;/td&gt;</v>
      </c>
      <c r="D85" t="str">
        <f>IF(ISBLANK(Data!G134), "&lt;td&gt;&amp;nbsp;&lt;/td&gt;",CONCATENATE("&lt;td  align=""center""&gt;",Data!G134,"&lt;/td&gt;"))</f>
        <v>&lt;td  align="center"&gt;12&lt;/td&gt;</v>
      </c>
      <c r="E85" t="str">
        <f>IF(ISBLANK(Data!H134), "&lt;td&gt;&amp;nbsp;&lt;/td&gt;",CONCATENATE("&lt;td  align=""center""&gt;",Data!H134,"&lt;/td&gt;"))</f>
        <v>&lt;td  align="center"&gt;48&lt;/td&gt;</v>
      </c>
      <c r="F85" t="str">
        <f>IF(ISBLANK(Data!I134), "&lt;td&gt;&amp;nbsp;&lt;/td&gt;",CONCATENATE("&lt;td  align=""center""&gt;",Data!I134,"&lt;/td&gt;"))</f>
        <v>&lt;td  align="center"&gt;Facile&lt;/td&gt;</v>
      </c>
      <c r="G85" t="str">
        <f>IF(ISBLANK(Data!J134), "&lt;td&gt;&amp;nbsp;&lt;/td&gt;",CONCATENATE("&lt;td&gt;&lt;a href=",Data!J134, " target=_blank&gt;...&lt;/a&gt;&lt;/td&gt;"))</f>
        <v>&lt;td&gt;&amp;nbsp;&lt;/td&gt;</v>
      </c>
      <c r="I85" s="172" t="str">
        <f>CONCATENATE(A85,B85,C85,D85,E85,F85,G85)</f>
        <v>&lt;tr&gt;&lt;td align="center"&gt;3-2-2023&lt;/td&gt;&lt;td&gt;Le Haut Montet (1335 m),  au départ du parking de l’Embarnier&lt;/td&gt;&lt;td  align="center"&gt;400&lt;/td&gt;&lt;td  align="center"&gt;12&lt;/td&gt;&lt;td  align="center"&gt;48&lt;/td&gt;&lt;td  align="center"&gt;Facile&lt;/td&gt;&lt;td&gt;&amp;nbsp;&lt;/td&gt;</v>
      </c>
    </row>
    <row r="86" spans="1:9" x14ac:dyDescent="0.5">
      <c r="A86" t="str">
        <f>IF(ISBLANK(Data!D135), "&lt;tr&gt;&lt;td&gt;&amp;nbsp;&lt;/td&gt;",CONCATENATE("&lt;tr&gt;&lt;td align=""center""&gt;",Data!D135,"&lt;/td&gt;"))</f>
        <v>&lt;tr&gt;&lt;td align="center"&gt;27-1-2023&lt;/td&gt;</v>
      </c>
      <c r="B86" t="str">
        <f>IF(ISBLANK(Data!E135), "&lt;td&gt;&amp;nbsp;&lt;/td&gt;",CONCATENATE("&lt;td&gt;",Data!E135,"&lt;/td&gt;"))</f>
        <v>&lt;td&gt;Le mont Vinaigre en passant par le lac de l’Avellan&lt;/td&gt;</v>
      </c>
      <c r="C86" t="str">
        <f>IF(ISBLANK(Data!F135), "&lt;td&gt;&amp;nbsp;&lt;/td&gt;",CONCATENATE("&lt;td  align=""center""&gt;",Data!F135,"&lt;/td&gt;"))</f>
        <v>&lt;td  align="center"&gt;450&lt;/td&gt;</v>
      </c>
      <c r="D86" t="str">
        <f>IF(ISBLANK(Data!G135), "&lt;td&gt;&amp;nbsp;&lt;/td&gt;",CONCATENATE("&lt;td  align=""center""&gt;",Data!G135,"&lt;/td&gt;"))</f>
        <v>&lt;td  align="center"&gt;10&lt;/td&gt;</v>
      </c>
      <c r="E86" t="str">
        <f>IF(ISBLANK(Data!H135), "&lt;td&gt;&amp;nbsp;&lt;/td&gt;",CONCATENATE("&lt;td  align=""center""&gt;",Data!H135,"&lt;/td&gt;"))</f>
        <v>&lt;td  align="center"&gt;84&lt;/td&gt;</v>
      </c>
      <c r="F86" t="str">
        <f>IF(ISBLANK(Data!I135), "&lt;td&gt;&amp;nbsp;&lt;/td&gt;",CONCATENATE("&lt;td  align=""center""&gt;",Data!I135,"&lt;/td&gt;"))</f>
        <v>&lt;td  align="center"&gt;Moyenne&lt;/td&gt;</v>
      </c>
      <c r="G86" t="str">
        <f>IF(ISBLANK(Data!J135), "&lt;td&gt;&amp;nbsp;&lt;/td&gt;",CONCATENATE("&lt;td&gt;&lt;a href=",Data!J135, " target=_blank&gt;...&lt;/a&gt;&lt;/td&gt;"))</f>
        <v>&lt;td&gt;&lt;a href=https://www.visorando.com/randonnee-le-mont-vinaigre-en-passant-par-le-lac-d/ target=_blank&gt;...&lt;/a&gt;&lt;/td&gt;</v>
      </c>
      <c r="I86" s="172" t="str">
        <f t="shared" ref="I86:I92" si="5">CONCATENATE(A86,B86,C86,D86,E86,F86,G86)</f>
        <v>&lt;tr&gt;&lt;td align="center"&gt;27-1-2023&lt;/td&gt;&lt;td&gt;Le mont Vinaigre en passant par le lac de l’Avellan&lt;/td&gt;&lt;td  align="center"&gt;450&lt;/td&gt;&lt;td  align="center"&gt;10&lt;/td&gt;&lt;td  align="center"&gt;84&lt;/td&gt;&lt;td  align="center"&gt;Moyenne&lt;/td&gt;&lt;td&gt;&lt;a href=https://www.visorando.com/randonnee-le-mont-vinaigre-en-passant-par-le-lac-d/ target=_blank&gt;...&lt;/a&gt;&lt;/td&gt;</v>
      </c>
    </row>
    <row r="87" spans="1:9" x14ac:dyDescent="0.5">
      <c r="A87" t="str">
        <f>IF(ISBLANK(Data!D136), "&lt;tr&gt;&lt;td&gt;&amp;nbsp;&lt;/td&gt;",CONCATENATE("&lt;tr&gt;&lt;td align=""center""&gt;",Data!D136,"&lt;/td&gt;"))</f>
        <v>&lt;tr&gt;&lt;td align="center"&gt;20-1-2023&lt;/td&gt;</v>
      </c>
      <c r="B87" t="str">
        <f>IF(ISBLANK(Data!E136), "&lt;td&gt;&amp;nbsp;&lt;/td&gt;",CONCATENATE("&lt;td&gt;",Data!E136,"&lt;/td&gt;"))</f>
        <v>&lt;td&gt;Pic de l'Ours, Dent de l'Ours et pic d'Aurelle&lt;/td&gt;</v>
      </c>
      <c r="C87" t="str">
        <f>IF(ISBLANK(Data!F136), "&lt;td&gt;&amp;nbsp;&lt;/td&gt;",CONCATENATE("&lt;td  align=""center""&gt;",Data!F136,"&lt;/td&gt;"))</f>
        <v>&lt;td  align="center"&gt;535&lt;/td&gt;</v>
      </c>
      <c r="D87" t="str">
        <f>IF(ISBLANK(Data!G136), "&lt;td&gt;&amp;nbsp;&lt;/td&gt;",CONCATENATE("&lt;td  align=""center""&gt;",Data!G136,"&lt;/td&gt;"))</f>
        <v>&lt;td  align="center"&gt;11,5&lt;/td&gt;</v>
      </c>
      <c r="E87" t="str">
        <f>IF(ISBLANK(Data!H136), "&lt;td&gt;&amp;nbsp;&lt;/td&gt;",CONCATENATE("&lt;td  align=""center""&gt;",Data!H136,"&lt;/td&gt;"))</f>
        <v>&lt;td  align="center"&gt;72&lt;/td&gt;</v>
      </c>
      <c r="F87" t="str">
        <f>IF(ISBLANK(Data!I136), "&lt;td&gt;&amp;nbsp;&lt;/td&gt;",CONCATENATE("&lt;td  align=""center""&gt;",Data!I136,"&lt;/td&gt;"))</f>
        <v>&lt;td  align="center"&gt;Moyenne&lt;/td&gt;</v>
      </c>
      <c r="G87" t="str">
        <f>IF(ISBLANK(Data!J136), "&lt;td&gt;&amp;nbsp;&lt;/td&gt;",CONCATENATE("&lt;td&gt;&lt;a href=",Data!J136, " target=_blank&gt;...&lt;/a&gt;&lt;/td&gt;"))</f>
        <v>&lt;td&gt;&lt;a href=https://www.deparlemonde.com/randonn%C3%A9es-dans-les-alpes-maritimes/france/liste-randonn%C3%A9es-haute-v%C3%A9subie/pic-d-aurelle-dans-l-est%C3%A9rel/ target=_blank&gt;...&lt;/a&gt;&lt;/td&gt;</v>
      </c>
      <c r="I87" s="172" t="str">
        <f t="shared" si="5"/>
        <v>&lt;tr&gt;&lt;td align="center"&gt;20-1-2023&lt;/td&gt;&lt;td&gt;Pic de l'Ours, Dent de l'Ours et pic d'Aurelle&lt;/td&gt;&lt;td  align="center"&gt;535&lt;/td&gt;&lt;td  align="center"&gt;11,5&lt;/td&gt;&lt;td  align="center"&gt;72&lt;/td&gt;&lt;td  align="center"&gt;Moyenne&lt;/td&gt;&lt;td&gt;&lt;a href=https://www.deparlemonde.com/randonn%C3%A9es-dans-les-alpes-maritimes/france/liste-randonn%C3%A9es-haute-v%C3%A9subie/pic-d-aurelle-dans-l-est%C3%A9rel/ target=_blank&gt;...&lt;/a&gt;&lt;/td&gt;</v>
      </c>
    </row>
    <row r="88" spans="1:9" x14ac:dyDescent="0.5">
      <c r="A88" t="str">
        <f>IF(ISBLANK(Data!D137), "&lt;tr&gt;&lt;td&gt;&amp;nbsp;&lt;/td&gt;",CONCATENATE("&lt;tr&gt;&lt;td align=""center""&gt;",Data!D137,"&lt;/td&gt;"))</f>
        <v>&lt;tr&gt;&lt;td align="center"&gt;13-1-2023&lt;/td&gt;</v>
      </c>
      <c r="B88" t="str">
        <f>IF(ISBLANK(Data!E137), "&lt;td&gt;&amp;nbsp;&lt;/td&gt;",CONCATENATE("&lt;td&gt;",Data!E137,"&lt;/td&gt;"))</f>
        <v>&lt;td&gt;Plateau de Saint Barnabé&lt;/td&gt;</v>
      </c>
      <c r="C88" t="str">
        <f>IF(ISBLANK(Data!F137), "&lt;td&gt;&amp;nbsp;&lt;/td&gt;",CONCATENATE("&lt;td  align=""center""&gt;",Data!F137,"&lt;/td&gt;"))</f>
        <v>&lt;td  align="center"&gt;250&lt;/td&gt;</v>
      </c>
      <c r="D88" t="str">
        <f>IF(ISBLANK(Data!G137), "&lt;td&gt;&amp;nbsp;&lt;/td&gt;",CONCATENATE("&lt;td  align=""center""&gt;",Data!G137,"&lt;/td&gt;"))</f>
        <v>&lt;td  align="center"&gt;10&lt;/td&gt;</v>
      </c>
      <c r="E88" t="str">
        <f>IF(ISBLANK(Data!H137), "&lt;td&gt;&amp;nbsp;&lt;/td&gt;",CONCATENATE("&lt;td  align=""center""&gt;",Data!H137,"&lt;/td&gt;"))</f>
        <v>&lt;td  align="center"&gt;60&lt;/td&gt;</v>
      </c>
      <c r="F88" t="str">
        <f>IF(ISBLANK(Data!I137), "&lt;td&gt;&amp;nbsp;&lt;/td&gt;",CONCATENATE("&lt;td  align=""center""&gt;",Data!I137,"&lt;/td&gt;"))</f>
        <v>&lt;td  align="center"&gt;Facile&lt;/td&gt;</v>
      </c>
      <c r="G88" t="str">
        <f>IF(ISBLANK(Data!J137), "&lt;td&gt;&amp;nbsp;&lt;/td&gt;",CONCATENATE("&lt;td&gt;&lt;a href=",Data!J137, " target=_blank&gt;...&lt;/a&gt;&lt;/td&gt;"))</f>
        <v>&lt;td&gt;&lt;a href=https://www.visorando.com/randonnee-/29886446 target=_blank&gt;...&lt;/a&gt;&lt;/td&gt;</v>
      </c>
      <c r="I88" s="172" t="str">
        <f t="shared" si="5"/>
        <v>&lt;tr&gt;&lt;td align="center"&gt;13-1-2023&lt;/td&gt;&lt;td&gt;Plateau de Saint Barnabé&lt;/td&gt;&lt;td  align="center"&gt;250&lt;/td&gt;&lt;td  align="center"&gt;10&lt;/td&gt;&lt;td  align="center"&gt;60&lt;/td&gt;&lt;td  align="center"&gt;Facile&lt;/td&gt;&lt;td&gt;&lt;a href=https://www.visorando.com/randonnee-/29886446 target=_blank&gt;...&lt;/a&gt;&lt;/td&gt;</v>
      </c>
    </row>
    <row r="89" spans="1:9" x14ac:dyDescent="0.5">
      <c r="A89" t="str">
        <f>IF(ISBLANK(Data!D138), "&lt;tr&gt;&lt;td&gt;&amp;nbsp;&lt;/td&gt;",CONCATENATE("&lt;tr&gt;&lt;td align=""center""&gt;",Data!D138,"&lt;/td&gt;"))</f>
        <v>&lt;tr&gt;&lt;td align="center"&gt;6-1-2023&lt;/td&gt;</v>
      </c>
      <c r="B89" t="str">
        <f>IF(ISBLANK(Data!E138), "&lt;td&gt;&amp;nbsp;&lt;/td&gt;",CONCATENATE("&lt;td&gt;",Data!E138,"&lt;/td&gt;"))</f>
        <v>&lt;td&gt;Lac de Méaulx&lt;/td&gt;</v>
      </c>
      <c r="C89" t="str">
        <f>IF(ISBLANK(Data!F138), "&lt;td&gt;&amp;nbsp;&lt;/td&gt;",CONCATENATE("&lt;td  align=""center""&gt;",Data!F138,"&lt;/td&gt;"))</f>
        <v>&lt;td  align="center"&gt;150&lt;/td&gt;</v>
      </c>
      <c r="D89" t="str">
        <f>IF(ISBLANK(Data!G138), "&lt;td&gt;&amp;nbsp;&lt;/td&gt;",CONCATENATE("&lt;td  align=""center""&gt;",Data!G138,"&lt;/td&gt;"))</f>
        <v>&lt;td  align="center"&gt;9&lt;/td&gt;</v>
      </c>
      <c r="E89" t="str">
        <f>IF(ISBLANK(Data!H138), "&lt;td&gt;&amp;nbsp;&lt;/td&gt;",CONCATENATE("&lt;td  align=""center""&gt;",Data!H138,"&lt;/td&gt;"))</f>
        <v>&lt;td  align="center"&gt;120&lt;/td&gt;</v>
      </c>
      <c r="F89" t="str">
        <f>IF(ISBLANK(Data!I138), "&lt;td&gt;&amp;nbsp;&lt;/td&gt;",CONCATENATE("&lt;td  align=""center""&gt;",Data!I138,"&lt;/td&gt;"))</f>
        <v>&lt;td  align="center"&gt;Facile&lt;/td&gt;</v>
      </c>
      <c r="G89" t="str">
        <f>IF(ISBLANK(Data!J138), "&lt;td&gt;&amp;nbsp;&lt;/td&gt;",CONCATENATE("&lt;td&gt;&lt;a href=",Data!J138, " target=_blank&gt;...&lt;/a&gt;&lt;/td&gt;"))</f>
        <v>&lt;td&gt;&lt;a href=https://www.visorando.com/randonnee-2023-01-06-lac-de-meaulx-st-paul-en-fore/ target=_blank&gt;...&lt;/a&gt;&lt;/td&gt;</v>
      </c>
      <c r="I89" s="172" t="str">
        <f t="shared" si="5"/>
        <v>&lt;tr&gt;&lt;td align="center"&gt;6-1-2023&lt;/td&gt;&lt;td&gt;Lac de Méaulx&lt;/td&gt;&lt;td  align="center"&gt;150&lt;/td&gt;&lt;td  align="center"&gt;9&lt;/td&gt;&lt;td  align="center"&gt;120&lt;/td&gt;&lt;td  align="center"&gt;Facile&lt;/td&gt;&lt;td&gt;&lt;a href=https://www.visorando.com/randonnee-2023-01-06-lac-de-meaulx-st-paul-en-fore/ target=_blank&gt;...&lt;/a&gt;&lt;/td&gt;</v>
      </c>
    </row>
    <row r="90" spans="1:9" x14ac:dyDescent="0.5">
      <c r="A90" t="str">
        <f>IF(ISBLANK(Data!D139), "&lt;tr&gt;&lt;td&gt;&amp;nbsp;&lt;/td&gt;",CONCATENATE("&lt;tr&gt;&lt;td align=""center""&gt;",Data!D139,"&lt;/td&gt;"))</f>
        <v>&lt;tr&gt;&lt;td align="center"&gt;23-12-2022&lt;/td&gt;</v>
      </c>
      <c r="B90" t="str">
        <f>IF(ISBLANK(Data!E139), "&lt;td&gt;&amp;nbsp;&lt;/td&gt;",CONCATENATE("&lt;td&gt;",Data!E139,"&lt;/td&gt;"))</f>
        <v>&lt;td&gt;le plateau de Calern, au départ de l’observatoire du CERGA&lt;/td&gt;</v>
      </c>
      <c r="C90" t="str">
        <f>IF(ISBLANK(Data!F139), "&lt;td&gt;&amp;nbsp;&lt;/td&gt;",CONCATENATE("&lt;td  align=""center""&gt;",Data!F139,"&lt;/td&gt;"))</f>
        <v>&lt;td  align="center"&gt;400&lt;/td&gt;</v>
      </c>
      <c r="D90" t="str">
        <f>IF(ISBLANK(Data!G139), "&lt;td&gt;&amp;nbsp;&lt;/td&gt;",CONCATENATE("&lt;td  align=""center""&gt;",Data!G139,"&lt;/td&gt;"))</f>
        <v>&lt;td  align="center"&gt;10&lt;/td&gt;</v>
      </c>
      <c r="E90" t="str">
        <f>IF(ISBLANK(Data!H139), "&lt;td&gt;&amp;nbsp;&lt;/td&gt;",CONCATENATE("&lt;td  align=""center""&gt;",Data!H139,"&lt;/td&gt;"))</f>
        <v>&lt;td  align="center"&gt;60&lt;/td&gt;</v>
      </c>
      <c r="F90" t="str">
        <f>IF(ISBLANK(Data!I139), "&lt;td&gt;&amp;nbsp;&lt;/td&gt;",CONCATENATE("&lt;td  align=""center""&gt;",Data!I139,"&lt;/td&gt;"))</f>
        <v>&lt;td  align="center"&gt;Moyenne&lt;/td&gt;</v>
      </c>
      <c r="G90" t="str">
        <f>IF(ISBLANK(Data!J139), "&lt;td&gt;&amp;nbsp;&lt;/td&gt;",CONCATENATE("&lt;td&gt;&lt;a href=",Data!J139, " target=_blank&gt;...&lt;/a&gt;&lt;/td&gt;"))</f>
        <v>&lt;td&gt;&lt;a href=https://randoxygene.departement06.fr/siagne-loup-7-nouvelles-randonnees/plateau-de-calern-9079.html target=_blank&gt;...&lt;/a&gt;&lt;/td&gt;</v>
      </c>
      <c r="I90" s="172" t="str">
        <f t="shared" si="5"/>
        <v>&lt;tr&gt;&lt;td align="center"&gt;23-12-2022&lt;/td&gt;&lt;td&gt;le plateau de Calern, au départ de l’observatoire du CERGA&lt;/td&gt;&lt;td  align="center"&gt;400&lt;/td&gt;&lt;td  align="center"&gt;10&lt;/td&gt;&lt;td  align="center"&gt;60&lt;/td&gt;&lt;td  align="center"&gt;Moyenne&lt;/td&gt;&lt;td&gt;&lt;a href=https://randoxygene.departement06.fr/siagne-loup-7-nouvelles-randonnees/plateau-de-calern-9079.html target=_blank&gt;...&lt;/a&gt;&lt;/td&gt;</v>
      </c>
    </row>
    <row r="91" spans="1:9" x14ac:dyDescent="0.5">
      <c r="A91" t="str">
        <f>IF(ISBLANK(Data!D140), "&lt;tr&gt;&lt;td&gt;&amp;nbsp;&lt;/td&gt;",CONCATENATE("&lt;tr&gt;&lt;td align=""center""&gt;",Data!D140,"&lt;/td&gt;"))</f>
        <v>&lt;tr&gt;&lt;td align="center"&gt;16-12-2022&lt;/td&gt;</v>
      </c>
      <c r="B91" t="str">
        <f>IF(ISBLANK(Data!E140), "&lt;td&gt;&amp;nbsp;&lt;/td&gt;",CONCATENATE("&lt;td&gt;",Data!E140,"&lt;/td&gt;"))</f>
        <v>&lt;td&gt;Théoule, ND d’Afrique, pointe de l’Aiguille&lt;/td&gt;</v>
      </c>
      <c r="C91" t="str">
        <f>IF(ISBLANK(Data!F140), "&lt;td&gt;&amp;nbsp;&lt;/td&gt;",CONCATENATE("&lt;td  align=""center""&gt;",Data!F140,"&lt;/td&gt;"))</f>
        <v>&lt;td  align="center"&gt;210&lt;/td&gt;</v>
      </c>
      <c r="D91" t="str">
        <f>IF(ISBLANK(Data!G140), "&lt;td&gt;&amp;nbsp;&lt;/td&gt;",CONCATENATE("&lt;td  align=""center""&gt;",Data!G140,"&lt;/td&gt;"))</f>
        <v>&lt;td  align="center"&gt;8&lt;/td&gt;</v>
      </c>
      <c r="E91" t="str">
        <f>IF(ISBLANK(Data!H140), "&lt;td&gt;&amp;nbsp;&lt;/td&gt;",CONCATENATE("&lt;td  align=""center""&gt;",Data!H140,"&lt;/td&gt;"))</f>
        <v>&lt;td  align="center"&gt;72&lt;/td&gt;</v>
      </c>
      <c r="F91" t="str">
        <f>IF(ISBLANK(Data!I140), "&lt;td&gt;&amp;nbsp;&lt;/td&gt;",CONCATENATE("&lt;td  align=""center""&gt;",Data!I140,"&lt;/td&gt;"))</f>
        <v>&lt;td  align="center"&gt;Facile&lt;/td&gt;</v>
      </c>
      <c r="G91" t="str">
        <f>IF(ISBLANK(Data!J140), "&lt;td&gt;&amp;nbsp;&lt;/td&gt;",CONCATENATE("&lt;td&gt;&lt;a href=",Data!J140, " target=_blank&gt;...&lt;/a&gt;&lt;/td&gt;"))</f>
        <v>&lt;td&gt;&lt;a href=http://www.limonta-caladenissa.org/2016/06/col-de-theoule-n-d-d-afrique-pointe-de-l-aiguille.html target=_blank&gt;...&lt;/a&gt;&lt;/td&gt;</v>
      </c>
      <c r="I91" s="172" t="str">
        <f t="shared" si="5"/>
        <v>&lt;tr&gt;&lt;td align="center"&gt;16-12-2022&lt;/td&gt;&lt;td&gt;Théoule, ND d’Afrique, pointe de l’Aiguille&lt;/td&gt;&lt;td  align="center"&gt;210&lt;/td&gt;&lt;td  align="center"&gt;8&lt;/td&gt;&lt;td  align="center"&gt;72&lt;/td&gt;&lt;td  align="center"&gt;Facile&lt;/td&gt;&lt;td&gt;&lt;a href=http://www.limonta-caladenissa.org/2016/06/col-de-theoule-n-d-d-afrique-pointe-de-l-aiguille.html target=_blank&gt;...&lt;/a&gt;&lt;/td&gt;</v>
      </c>
    </row>
    <row r="92" spans="1:9" x14ac:dyDescent="0.5">
      <c r="A92" t="str">
        <f>IF(ISBLANK(Data!D141), "&lt;tr&gt;&lt;td&gt;&amp;nbsp;&lt;/td&gt;",CONCATENATE("&lt;tr&gt;&lt;td align=""center""&gt;",Data!D141,"&lt;/td&gt;"))</f>
        <v>&lt;tr&gt;&lt;td align="center"&gt;2-12-2022&lt;/td&gt;</v>
      </c>
      <c r="B92" t="str">
        <f>IF(ISBLANK(Data!E141), "&lt;td&gt;&amp;nbsp;&lt;/td&gt;",CONCATENATE("&lt;td&gt;",Data!E141,"&lt;/td&gt;"))</f>
        <v>&lt;td&gt;Mont Cima (878 m) et Croix de Cuor (744 m).&lt;/td&gt;</v>
      </c>
      <c r="C92" t="str">
        <f>IF(ISBLANK(Data!F141), "&lt;td&gt;&amp;nbsp;&lt;/td&gt;",CONCATENATE("&lt;td  align=""center""&gt;",Data!F141,"&lt;/td&gt;"))</f>
        <v>&lt;td  align="center"&gt;480&lt;/td&gt;</v>
      </c>
      <c r="D92" t="str">
        <f>IF(ISBLANK(Data!G141), "&lt;td&gt;&amp;nbsp;&lt;/td&gt;",CONCATENATE("&lt;td  align=""center""&gt;",Data!G141,"&lt;/td&gt;"))</f>
        <v>&lt;td  align="center"&gt;10&lt;/td&gt;</v>
      </c>
      <c r="E92" t="str">
        <f>IF(ISBLANK(Data!H141), "&lt;td&gt;&amp;nbsp;&lt;/td&gt;",CONCATENATE("&lt;td  align=""center""&gt;",Data!H141,"&lt;/td&gt;"))</f>
        <v>&lt;td  align="center"&gt;80&lt;/td&gt;</v>
      </c>
      <c r="F92" t="str">
        <f>IF(ISBLANK(Data!I141), "&lt;td&gt;&amp;nbsp;&lt;/td&gt;",CONCATENATE("&lt;td  align=""center""&gt;",Data!I141,"&lt;/td&gt;"))</f>
        <v>&lt;td  align="center"&gt;Moyenne&lt;/td&gt;</v>
      </c>
      <c r="G92" t="str">
        <f>IF(ISBLANK(Data!J141), "&lt;td&gt;&amp;nbsp;&lt;/td&gt;",CONCATENATE("&lt;td&gt;&lt;a href=",Data!J141, " target=_blank&gt;...&lt;/a&gt;&lt;/td&gt;"))</f>
        <v>&lt;td&gt;&lt;a href=https://www.altituderando.com/Mont-Cima-878m-Croix-de-Cuor-744m-Vieil-Aspremont-816m target=_blank&gt;...&lt;/a&gt;&lt;/td&gt;</v>
      </c>
      <c r="I92" s="172" t="str">
        <f t="shared" si="5"/>
        <v>&lt;tr&gt;&lt;td align="center"&gt;2-12-2022&lt;/td&gt;&lt;td&gt;Mont Cima (878 m) et Croix de Cuor (744 m).&lt;/td&gt;&lt;td  align="center"&gt;480&lt;/td&gt;&lt;td  align="center"&gt;10&lt;/td&gt;&lt;td  align="center"&gt;80&lt;/td&gt;&lt;td  align="center"&gt;Moyenne&lt;/td&gt;&lt;td&gt;&lt;a href=https://www.altituderando.com/Mont-Cima-878m-Croix-de-Cuor-744m-Vieil-Aspremont-816m target=_blank&gt;...&lt;/a&gt;&lt;/td&gt;</v>
      </c>
    </row>
    <row r="93" spans="1:9" x14ac:dyDescent="0.5">
      <c r="A93" t="str">
        <f>IF(ISBLANK(Data!D142), "&lt;tr&gt;&lt;td&gt;&amp;nbsp;&lt;/td&gt;",CONCATENATE("&lt;tr&gt;&lt;td align=""center""&gt;",Data!D142,"&lt;/td&gt;"))</f>
        <v>&lt;tr&gt;&lt;td align="center"&gt;25-11-2022&lt;/td&gt;</v>
      </c>
      <c r="B93" t="str">
        <f>IF(ISBLANK(Data!E142), "&lt;td&gt;&amp;nbsp;&lt;/td&gt;",CONCATENATE("&lt;td&gt;",Data!E142,"&lt;/td&gt;"))</f>
        <v>&lt;td&gt;Le pic du Cap Roux&lt;/td&gt;</v>
      </c>
      <c r="C93" t="str">
        <f>IF(ISBLANK(Data!F142), "&lt;td&gt;&amp;nbsp;&lt;/td&gt;",CONCATENATE("&lt;td  align=""center""&gt;",Data!F142,"&lt;/td&gt;"))</f>
        <v>&lt;td  align="center"&gt;480&lt;/td&gt;</v>
      </c>
      <c r="D93" t="str">
        <f>IF(ISBLANK(Data!G142), "&lt;td&gt;&amp;nbsp;&lt;/td&gt;",CONCATENATE("&lt;td  align=""center""&gt;",Data!G142,"&lt;/td&gt;"))</f>
        <v>&lt;td  align="center"&gt;10&lt;/td&gt;</v>
      </c>
      <c r="E93" t="str">
        <f>IF(ISBLANK(Data!H142), "&lt;td&gt;&amp;nbsp;&lt;/td&gt;",CONCATENATE("&lt;td  align=""center""&gt;",Data!H142,"&lt;/td&gt;"))</f>
        <v>&lt;td  align="center"&gt;80&lt;/td&gt;</v>
      </c>
      <c r="F93" t="str">
        <f>IF(ISBLANK(Data!I142), "&lt;td&gt;&amp;nbsp;&lt;/td&gt;",CONCATENATE("&lt;td  align=""center""&gt;",Data!I142,"&lt;/td&gt;"))</f>
        <v>&lt;td  align="center"&gt;Moyenne&lt;/td&gt;</v>
      </c>
      <c r="G93" t="str">
        <f>IF(ISBLANK(Data!J142), "&lt;td&gt;&amp;nbsp;&lt;/td&gt;",CONCATENATE("&lt;td&gt;&lt;a href=",Data!J142, " target=_blank&gt;...&lt;/a&gt;&lt;/td&gt;"))</f>
        <v>&lt;td&gt;&lt;a href=https://www.toujoursplushaut06.fr/Carte-profil-altimetrique/5)_Pic_du_Cap_Roux-depuis-Saint-Rapha%C3%ABl_(Pointe_de_l'Observatoire)&amp;6003f769989e784cd7227dc5 target=_blank&gt;...&lt;/a&gt;&lt;/td&gt;</v>
      </c>
      <c r="I93" s="172" t="str">
        <f>CONCATENATE(A93,B93,C93,D93,E93,F93,G93)</f>
        <v>&lt;tr&gt;&lt;td align="center"&gt;25-11-2022&lt;/td&gt;&lt;td&gt;Le pic du Cap Roux&lt;/td&gt;&lt;td  align="center"&gt;480&lt;/td&gt;&lt;td  align="center"&gt;10&lt;/td&gt;&lt;td  align="center"&gt;80&lt;/td&gt;&lt;td  align="center"&gt;Moyenne&lt;/td&gt;&lt;td&gt;&lt;a href=https://www.toujoursplushaut06.fr/Carte-profil-altimetrique/5)_Pic_du_Cap_Roux-depuis-Saint-Rapha%C3%ABl_(Pointe_de_l'Observatoire)&amp;6003f769989e784cd7227dc5 target=_blank&gt;...&lt;/a&gt;&lt;/td&gt;</v>
      </c>
    </row>
    <row r="94" spans="1:9" x14ac:dyDescent="0.5">
      <c r="A94" t="str">
        <f>IF(ISBLANK(Data!D143), "&lt;tr&gt;&lt;td&gt;&amp;nbsp;&lt;/td&gt;",CONCATENATE("&lt;tr&gt;&lt;td align=""center""&gt;",Data!D143,"&lt;/td&gt;"))</f>
        <v>&lt;tr&gt;&lt;td align="center"&gt;18-11-2022&lt;/td&gt;</v>
      </c>
      <c r="B94" t="str">
        <f>IF(ISBLANK(Data!E143), "&lt;td&gt;&amp;nbsp;&lt;/td&gt;",CONCATENATE("&lt;td&gt;",Data!E143,"&lt;/td&gt;"))</f>
        <v>&lt;td&gt;La clue de Carajuan, au confluent du Jabron et du Verdon&lt;/td&gt;</v>
      </c>
      <c r="C94" t="str">
        <f>IF(ISBLANK(Data!F143), "&lt;td&gt;&amp;nbsp;&lt;/td&gt;",CONCATENATE("&lt;td  align=""center""&gt;",Data!F143,"&lt;/td&gt;"))</f>
        <v>&lt;td  align="center"&gt;370&lt;/td&gt;</v>
      </c>
      <c r="D94" t="str">
        <f>IF(ISBLANK(Data!G143), "&lt;td&gt;&amp;nbsp;&lt;/td&gt;",CONCATENATE("&lt;td  align=""center""&gt;",Data!G143,"&lt;/td&gt;"))</f>
        <v>&lt;td  align="center"&gt;10&lt;/td&gt;</v>
      </c>
      <c r="E94" t="str">
        <f>IF(ISBLANK(Data!H143), "&lt;td&gt;&amp;nbsp;&lt;/td&gt;",CONCATENATE("&lt;td  align=""center""&gt;",Data!H143,"&lt;/td&gt;"))</f>
        <v>&lt;td  align="center"&gt;160&lt;/td&gt;</v>
      </c>
      <c r="F94" t="str">
        <f>IF(ISBLANK(Data!I143), "&lt;td&gt;&amp;nbsp;&lt;/td&gt;",CONCATENATE("&lt;td  align=""center""&gt;",Data!I143,"&lt;/td&gt;"))</f>
        <v>&lt;td  align="center"&gt;Facile&lt;/td&gt;</v>
      </c>
      <c r="G94" t="str">
        <f>IF(ISBLANK(Data!J143), "&lt;td&gt;&amp;nbsp;&lt;/td&gt;",CONCATENATE("&lt;td&gt;&lt;a href=",Data!J143, " target=_blank&gt;...&lt;/a&gt;&lt;/td&gt;"))</f>
        <v>&lt;td&gt;&lt;a href=http://les-randos-du-grand.eklablog.com/le-verdon-a-trigance-le-pont-du-sautet-et-le-belvedere-des-vautours-a207246822 target=_blank&gt;...&lt;/a&gt;&lt;/td&gt;</v>
      </c>
      <c r="I94" s="172" t="str">
        <f>CONCATENATE(A94,B94,C94,D94,E94,F94,G94)</f>
        <v>&lt;tr&gt;&lt;td align="center"&gt;18-11-2022&lt;/td&gt;&lt;td&gt;La clue de Carajuan, au confluent du Jabron et du Verdon&lt;/td&gt;&lt;td  align="center"&gt;370&lt;/td&gt;&lt;td  align="center"&gt;10&lt;/td&gt;&lt;td  align="center"&gt;160&lt;/td&gt;&lt;td  align="center"&gt;Facile&lt;/td&gt;&lt;td&gt;&lt;a href=http://les-randos-du-grand.eklablog.com/le-verdon-a-trigance-le-pont-du-sautet-et-le-belvedere-des-vautours-a207246822 target=_blank&gt;...&lt;/a&gt;&lt;/td&gt;</v>
      </c>
    </row>
    <row r="95" spans="1:9" x14ac:dyDescent="0.5">
      <c r="A95" t="str">
        <f>IF(ISBLANK(Data!D144), "&lt;tr&gt;&lt;td&gt;&amp;nbsp;&lt;/td&gt;",CONCATENATE("&lt;tr&gt;&lt;td align=""center""&gt;",Data!D144,"&lt;/td&gt;"))</f>
        <v>&lt;tr&gt;&lt;td align="center"&gt;11-11-2022&lt;/td&gt;</v>
      </c>
      <c r="B95" t="str">
        <f>IF(ISBLANK(Data!E144), "&lt;td&gt;&amp;nbsp;&lt;/td&gt;",CONCATENATE("&lt;td&gt;",Data!E144,"&lt;/td&gt;"))</f>
        <v>&lt;td&gt;le mont Falourde depuis Bairols&lt;/td&gt;</v>
      </c>
      <c r="C95" t="str">
        <f>IF(ISBLANK(Data!F144), "&lt;td&gt;&amp;nbsp;&lt;/td&gt;",CONCATENATE("&lt;td  align=""center""&gt;",Data!F144,"&lt;/td&gt;"))</f>
        <v>&lt;td  align="center"&gt;550&lt;/td&gt;</v>
      </c>
      <c r="D95" t="str">
        <f>IF(ISBLANK(Data!G144), "&lt;td&gt;&amp;nbsp;&lt;/td&gt;",CONCATENATE("&lt;td  align=""center""&gt;",Data!G144,"&lt;/td&gt;"))</f>
        <v>&lt;td  align="center"&gt;10&lt;/td&gt;</v>
      </c>
      <c r="E95" t="str">
        <f>IF(ISBLANK(Data!H144), "&lt;td&gt;&amp;nbsp;&lt;/td&gt;",CONCATENATE("&lt;td  align=""center""&gt;",Data!H144,"&lt;/td&gt;"))</f>
        <v>&lt;td  align="center"&gt;152&lt;/td&gt;</v>
      </c>
      <c r="F95" t="str">
        <f>IF(ISBLANK(Data!I144), "&lt;td&gt;&amp;nbsp;&lt;/td&gt;",CONCATENATE("&lt;td  align=""center""&gt;",Data!I144,"&lt;/td&gt;"))</f>
        <v>&lt;td  align="center"&gt;Moyenne&lt;/td&gt;</v>
      </c>
      <c r="G95" t="str">
        <f>IF(ISBLANK(Data!J144), "&lt;td&gt;&amp;nbsp;&lt;/td&gt;",CONCATENATE("&lt;td&gt;&lt;a href=",Data!J144, " target=_blank&gt;...&lt;/a&gt;&lt;/td&gt;"))</f>
        <v>&lt;td&gt;&lt;a href=https://toujoursplushaut06.fr/Carte-profil-altimetrique/1)%20Mont%20Falourde-depuis-Bairols&amp;5f191698752fa73131a8ad61 target=_blank&gt;...&lt;/a&gt;&lt;/td&gt;</v>
      </c>
      <c r="I95" s="172" t="str">
        <f t="shared" ref="I95:I104" si="6">CONCATENATE(A95,B95,C95,D95,E95,F95,G95)</f>
        <v>&lt;tr&gt;&lt;td align="center"&gt;11-11-2022&lt;/td&gt;&lt;td&gt;le mont Falourde depuis Bairols&lt;/td&gt;&lt;td  align="center"&gt;550&lt;/td&gt;&lt;td  align="center"&gt;10&lt;/td&gt;&lt;td  align="center"&gt;152&lt;/td&gt;&lt;td  align="center"&gt;Moyenne&lt;/td&gt;&lt;td&gt;&lt;a href=https://toujoursplushaut06.fr/Carte-profil-altimetrique/1)%20Mont%20Falourde-depuis-Bairols&amp;5f191698752fa73131a8ad61 target=_blank&gt;...&lt;/a&gt;&lt;/td&gt;</v>
      </c>
    </row>
    <row r="96" spans="1:9" x14ac:dyDescent="0.5">
      <c r="A96" t="str">
        <f>IF(ISBLANK(Data!D145), "&lt;tr&gt;&lt;td&gt;&amp;nbsp;&lt;/td&gt;",CONCATENATE("&lt;tr&gt;&lt;td align=""center""&gt;",Data!D145,"&lt;/td&gt;"))</f>
        <v>&lt;tr&gt;&lt;td align="center"&gt;4-11-2022&lt;/td&gt;</v>
      </c>
      <c r="B96" t="str">
        <f>IF(ISBLANK(Data!E145), "&lt;td&gt;&amp;nbsp;&lt;/td&gt;",CONCATENATE("&lt;td&gt;",Data!E145,"&lt;/td&gt;"))</f>
        <v>&lt;td&gt;le Serre de Clapeiruole (2131 m), par la crête des Terres Rouges &lt;/td&gt;</v>
      </c>
      <c r="C96" t="str">
        <f>IF(ISBLANK(Data!F145), "&lt;td&gt;&amp;nbsp;&lt;/td&gt;",CONCATENATE("&lt;td  align=""center""&gt;",Data!F145,"&lt;/td&gt;"))</f>
        <v>&lt;td  align="center"&gt;700&lt;/td&gt;</v>
      </c>
      <c r="D96" t="str">
        <f>IF(ISBLANK(Data!G145), "&lt;td&gt;&amp;nbsp;&lt;/td&gt;",CONCATENATE("&lt;td  align=""center""&gt;",Data!G145,"&lt;/td&gt;"))</f>
        <v>&lt;td  align="center"&gt;11&lt;/td&gt;</v>
      </c>
      <c r="E96" t="str">
        <f>IF(ISBLANK(Data!H145), "&lt;td&gt;&amp;nbsp;&lt;/td&gt;",CONCATENATE("&lt;td  align=""center""&gt;",Data!H145,"&lt;/td&gt;"))</f>
        <v>&lt;td  align="center"&gt;152&lt;/td&gt;</v>
      </c>
      <c r="F96" t="str">
        <f>IF(ISBLANK(Data!I145), "&lt;td&gt;&amp;nbsp;&lt;/td&gt;",CONCATENATE("&lt;td  align=""center""&gt;",Data!I145,"&lt;/td&gt;"))</f>
        <v>&lt;td  align="center"&gt;Difficile&lt;/td&gt;</v>
      </c>
      <c r="G96" t="str">
        <f>IF(ISBLANK(Data!J145), "&lt;td&gt;&amp;nbsp;&lt;/td&gt;",CONCATENATE("&lt;td&gt;&lt;a href=",Data!J145, " target=_blank&gt;...&lt;/a&gt;&lt;/td&gt;"))</f>
        <v>&lt;td&gt;&lt;a href=https://www.visugpx.com/6GIIkCJ8e4 target=_blank&gt;...&lt;/a&gt;&lt;/td&gt;</v>
      </c>
      <c r="I96" s="172" t="str">
        <f t="shared" si="6"/>
        <v>&lt;tr&gt;&lt;td align="center"&gt;4-11-2022&lt;/td&gt;&lt;td&gt;le Serre de Clapeiruole (2131 m), par la crête des Terres Rouges &lt;/td&gt;&lt;td  align="center"&gt;700&lt;/td&gt;&lt;td  align="center"&gt;11&lt;/td&gt;&lt;td  align="center"&gt;152&lt;/td&gt;&lt;td  align="center"&gt;Difficile&lt;/td&gt;&lt;td&gt;&lt;a href=https://www.visugpx.com/6GIIkCJ8e4 target=_blank&gt;...&lt;/a&gt;&lt;/td&gt;</v>
      </c>
    </row>
    <row r="97" spans="1:9" x14ac:dyDescent="0.5">
      <c r="A97" t="str">
        <f>IF(ISBLANK(Data!D146), "&lt;tr&gt;&lt;td&gt;&amp;nbsp;&lt;/td&gt;",CONCATENATE("&lt;tr&gt;&lt;td align=""center""&gt;",Data!D146,"&lt;/td&gt;"))</f>
        <v>&lt;tr&gt;&lt;td align="center"&gt;28-10-2022&lt;/td&gt;</v>
      </c>
      <c r="B97" t="str">
        <f>IF(ISBLANK(Data!E146), "&lt;td&gt;&amp;nbsp;&lt;/td&gt;",CONCATENATE("&lt;td&gt;",Data!E146,"&lt;/td&gt;"))</f>
        <v>&lt;td&gt;Le circuit du Grand Braus&lt;/td&gt;</v>
      </c>
      <c r="C97" t="str">
        <f>IF(ISBLANK(Data!F146), "&lt;td&gt;&amp;nbsp;&lt;/td&gt;",CONCATENATE("&lt;td  align=""center""&gt;",Data!F146,"&lt;/td&gt;"))</f>
        <v>&lt;td  align="center"&gt;700&lt;/td&gt;</v>
      </c>
      <c r="D97" t="str">
        <f>IF(ISBLANK(Data!G146), "&lt;td&gt;&amp;nbsp;&lt;/td&gt;",CONCATENATE("&lt;td  align=""center""&gt;",Data!G146,"&lt;/td&gt;"))</f>
        <v>&lt;td  align="center"&gt;10,5&lt;/td&gt;</v>
      </c>
      <c r="E97" t="str">
        <f>IF(ISBLANK(Data!H146), "&lt;td&gt;&amp;nbsp;&lt;/td&gt;",CONCATENATE("&lt;td  align=""center""&gt;",Data!H146,"&lt;/td&gt;"))</f>
        <v>&lt;td  align="center"&gt;108&lt;/td&gt;</v>
      </c>
      <c r="F97" t="str">
        <f>IF(ISBLANK(Data!I146), "&lt;td&gt;&amp;nbsp;&lt;/td&gt;",CONCATENATE("&lt;td  align=""center""&gt;",Data!I146,"&lt;/td&gt;"))</f>
        <v>&lt;td  align="center"&gt;Difficile&lt;/td&gt;</v>
      </c>
      <c r="G97" t="str">
        <f>IF(ISBLANK(Data!J146), "&lt;td&gt;&amp;nbsp;&lt;/td&gt;",CONCATENATE("&lt;td&gt;&lt;a href=",Data!J146, " target=_blank&gt;...&lt;/a&gt;&lt;/td&gt;"))</f>
        <v>&lt;td&gt;&lt;a href=https://randoxygene.departement06.fr/bevera-paillon/circuit-du-grand-braus-9385.html target=_blank&gt;...&lt;/a&gt;&lt;/td&gt;</v>
      </c>
      <c r="I97" s="172" t="str">
        <f t="shared" si="6"/>
        <v>&lt;tr&gt;&lt;td align="center"&gt;28-10-2022&lt;/td&gt;&lt;td&gt;Le circuit du Grand Braus&lt;/td&gt;&lt;td  align="center"&gt;700&lt;/td&gt;&lt;td  align="center"&gt;10,5&lt;/td&gt;&lt;td  align="center"&gt;108&lt;/td&gt;&lt;td  align="center"&gt;Difficile&lt;/td&gt;&lt;td&gt;&lt;a href=https://randoxygene.departement06.fr/bevera-paillon/circuit-du-grand-braus-9385.html target=_blank&gt;...&lt;/a&gt;&lt;/td&gt;</v>
      </c>
    </row>
    <row r="98" spans="1:9" x14ac:dyDescent="0.5">
      <c r="A98" t="str">
        <f>IF(ISBLANK(Data!D147), "&lt;tr&gt;&lt;td&gt;&amp;nbsp;&lt;/td&gt;",CONCATENATE("&lt;tr&gt;&lt;td align=""center""&gt;",Data!D147,"&lt;/td&gt;"))</f>
        <v>&lt;tr&gt;&lt;td align="center"&gt;14-10-2022&lt;/td&gt;</v>
      </c>
      <c r="B98" t="str">
        <f>IF(ISBLANK(Data!E147), "&lt;td&gt;&amp;nbsp;&lt;/td&gt;",CONCATENATE("&lt;td&gt;",Data!E147,"&lt;/td&gt;"))</f>
        <v>&lt;td&gt;le Mont Lachens&lt;/td&gt;</v>
      </c>
      <c r="C98" t="str">
        <f>IF(ISBLANK(Data!F147), "&lt;td&gt;&amp;nbsp;&lt;/td&gt;",CONCATENATE("&lt;td  align=""center""&gt;",Data!F147,"&lt;/td&gt;"))</f>
        <v>&lt;td  align="center"&gt;700&lt;/td&gt;</v>
      </c>
      <c r="D98" t="str">
        <f>IF(ISBLANK(Data!G147), "&lt;td&gt;&amp;nbsp;&lt;/td&gt;",CONCATENATE("&lt;td  align=""center""&gt;",Data!G147,"&lt;/td&gt;"))</f>
        <v>&lt;td  align="center"&gt;13,5&lt;/td&gt;</v>
      </c>
      <c r="E98" t="str">
        <f>IF(ISBLANK(Data!H147), "&lt;td&gt;&amp;nbsp;&lt;/td&gt;",CONCATENATE("&lt;td  align=""center""&gt;",Data!H147,"&lt;/td&gt;"))</f>
        <v>&lt;td  align="center"&gt;114&lt;/td&gt;</v>
      </c>
      <c r="F98" t="str">
        <f>IF(ISBLANK(Data!I147), "&lt;td&gt;&amp;nbsp;&lt;/td&gt;",CONCATENATE("&lt;td  align=""center""&gt;",Data!I147,"&lt;/td&gt;"))</f>
        <v>&lt;td  align="center"&gt;Difficile&lt;/td&gt;</v>
      </c>
      <c r="G98" t="str">
        <f>IF(ISBLANK(Data!J147), "&lt;td&gt;&amp;nbsp;&lt;/td&gt;",CONCATENATE("&lt;td&gt;&lt;a href=",Data!J147, " target=_blank&gt;...&lt;/a&gt;&lt;/td&gt;"))</f>
        <v>&lt;td&gt;&lt;a href=https://www.visorando.com/randonnee-le-mont-lachens/ target=_blank&gt;...&lt;/a&gt;&lt;/td&gt;</v>
      </c>
      <c r="I98" s="172" t="str">
        <f t="shared" si="6"/>
        <v>&lt;tr&gt;&lt;td align="center"&gt;14-10-2022&lt;/td&gt;&lt;td&gt;le Mont Lachens&lt;/td&gt;&lt;td  align="center"&gt;700&lt;/td&gt;&lt;td  align="center"&gt;13,5&lt;/td&gt;&lt;td  align="center"&gt;114&lt;/td&gt;&lt;td  align="center"&gt;Difficile&lt;/td&gt;&lt;td&gt;&lt;a href=https://www.visorando.com/randonnee-le-mont-lachens/ target=_blank&gt;...&lt;/a&gt;&lt;/td&gt;</v>
      </c>
    </row>
    <row r="99" spans="1:9" x14ac:dyDescent="0.5">
      <c r="A99" t="str">
        <f>IF(ISBLANK(Data!D148), "&lt;tr&gt;&lt;td&gt;&amp;nbsp;&lt;/td&gt;",CONCATENATE("&lt;tr&gt;&lt;td align=""center""&gt;",Data!D148,"&lt;/td&gt;"))</f>
        <v>&lt;tr&gt;&lt;td align="center"&gt;9-10-2022&lt;/td&gt;</v>
      </c>
      <c r="B99" t="str">
        <f>IF(ISBLANK(Data!E148), "&lt;td&gt;&amp;nbsp;&lt;/td&gt;",CONCATENATE("&lt;td&gt;",Data!E148,"&lt;/td&gt;"))</f>
        <v>&lt;td&gt;col de L'Encombrette (2527 m) et tour du lac d'Allos&lt;/td&gt;</v>
      </c>
      <c r="C99" t="str">
        <f>IF(ISBLANK(Data!F148), "&lt;td&gt;&amp;nbsp;&lt;/td&gt;",CONCATENATE("&lt;td  align=""center""&gt;",Data!F148,"&lt;/td&gt;"))</f>
        <v>&lt;td  align="center"&gt;500&lt;/td&gt;</v>
      </c>
      <c r="D99" t="str">
        <f>IF(ISBLANK(Data!G148), "&lt;td&gt;&amp;nbsp;&lt;/td&gt;",CONCATENATE("&lt;td  align=""center""&gt;",Data!G148,"&lt;/td&gt;"))</f>
        <v>&lt;td  align="center"&gt;12&lt;/td&gt;</v>
      </c>
      <c r="E99" t="str">
        <f>IF(ISBLANK(Data!H148), "&lt;td&gt;&amp;nbsp;&lt;/td&gt;",CONCATENATE("&lt;td  align=""center""&gt;",Data!H148,"&lt;/td&gt;"))</f>
        <v>&lt;td  align="center"&gt;300&lt;/td&gt;</v>
      </c>
      <c r="F99" t="str">
        <f>IF(ISBLANK(Data!I148), "&lt;td&gt;&amp;nbsp;&lt;/td&gt;",CONCATENATE("&lt;td  align=""center""&gt;",Data!I148,"&lt;/td&gt;"))</f>
        <v>&lt;td  align="center"&gt;Moyenne&lt;/td&gt;</v>
      </c>
      <c r="G99" t="str">
        <f>IF(ISBLANK(Data!J148), "&lt;td&gt;&amp;nbsp;&lt;/td&gt;",CONCATENATE("&lt;td&gt;&lt;a href=",Data!J148, " target=_blank&gt;...&lt;/a&gt;&lt;/td&gt;"))</f>
        <v>&lt;td&gt;&lt;a href=http://rando.canalblog.com/archives/2007/06/20/5367147.html target=_blank&gt;...&lt;/a&gt;&lt;/td&gt;</v>
      </c>
      <c r="I99" s="172" t="str">
        <f t="shared" si="6"/>
        <v>&lt;tr&gt;&lt;td align="center"&gt;9-10-2022&lt;/td&gt;&lt;td&gt;col de L'Encombrette (2527 m) et tour du lac d'Allos&lt;/td&gt;&lt;td  align="center"&gt;500&lt;/td&gt;&lt;td  align="center"&gt;12&lt;/td&gt;&lt;td  align="center"&gt;300&lt;/td&gt;&lt;td  align="center"&gt;Moyenne&lt;/td&gt;&lt;td&gt;&lt;a href=http://rando.canalblog.com/archives/2007/06/20/5367147.html target=_blank&gt;...&lt;/a&gt;&lt;/td&gt;</v>
      </c>
    </row>
    <row r="100" spans="1:9" x14ac:dyDescent="0.5">
      <c r="A100" t="str">
        <f>IF(ISBLANK(Data!D149), "&lt;tr&gt;&lt;td&gt;&amp;nbsp;&lt;/td&gt;",CONCATENATE("&lt;tr&gt;&lt;td align=""center""&gt;",Data!D149,"&lt;/td&gt;"))</f>
        <v>&lt;tr&gt;&lt;td align="center"&gt;30-7-2022&lt;/td&gt;</v>
      </c>
      <c r="B100" t="str">
        <f>IF(ISBLANK(Data!E149), "&lt;td&gt;&amp;nbsp;&lt;/td&gt;",CONCATENATE("&lt;td&gt;",Data!E149,"&lt;/td&gt;"))</f>
        <v>&lt;td&gt;crête de la Bernarde&lt;/td&gt;</v>
      </c>
      <c r="C100" t="str">
        <f>IF(ISBLANK(Data!F149), "&lt;td&gt;&amp;nbsp;&lt;/td&gt;",CONCATENATE("&lt;td  align=""center""&gt;",Data!F149,"&lt;/td&gt;"))</f>
        <v>&lt;td  align="center"&gt;450&lt;/td&gt;</v>
      </c>
      <c r="D100" t="str">
        <f>IF(ISBLANK(Data!G149), "&lt;td&gt;&amp;nbsp;&lt;/td&gt;",CONCATENATE("&lt;td  align=""center""&gt;",Data!G149,"&lt;/td&gt;"))</f>
        <v>&lt;td  align="center"&gt;10&lt;/td&gt;</v>
      </c>
      <c r="E100" t="str">
        <f>IF(ISBLANK(Data!H149), "&lt;td&gt;&amp;nbsp;&lt;/td&gt;",CONCATENATE("&lt;td  align=""center""&gt;",Data!H149,"&lt;/td&gt;"))</f>
        <v>&lt;td  align="center"&gt;150&lt;/td&gt;</v>
      </c>
      <c r="F100" t="str">
        <f>IF(ISBLANK(Data!I149), "&lt;td&gt;&amp;nbsp;&lt;/td&gt;",CONCATENATE("&lt;td  align=""center""&gt;",Data!I149,"&lt;/td&gt;"))</f>
        <v>&lt;td  align="center"&gt;Moyenne&lt;/td&gt;</v>
      </c>
      <c r="G100" t="str">
        <f>IF(ISBLANK(Data!J149), "&lt;td&gt;&amp;nbsp;&lt;/td&gt;",CONCATENATE("&lt;td&gt;&lt;a href=",Data!J149, " target=_blank&gt;...&lt;/a&gt;&lt;/td&gt;"))</f>
        <v>&lt;td&gt;&lt;a href=https://www.visugpx.com/1348053487 target=_blank&gt;...&lt;/a&gt;&lt;/td&gt;</v>
      </c>
      <c r="I100" s="172" t="str">
        <f t="shared" si="6"/>
        <v>&lt;tr&gt;&lt;td align="center"&gt;30-7-2022&lt;/td&gt;&lt;td&gt;crête de la Bernarde&lt;/td&gt;&lt;td  align="center"&gt;450&lt;/td&gt;&lt;td  align="center"&gt;10&lt;/td&gt;&lt;td  align="center"&gt;150&lt;/td&gt;&lt;td  align="center"&gt;Moyenne&lt;/td&gt;&lt;td&gt;&lt;a href=https://www.visugpx.com/1348053487 target=_blank&gt;...&lt;/a&gt;&lt;/td&gt;</v>
      </c>
    </row>
    <row r="101" spans="1:9" x14ac:dyDescent="0.5">
      <c r="A101" t="str">
        <f>IF(ISBLANK(Data!D150), "&lt;tr&gt;&lt;td&gt;&amp;nbsp;&lt;/td&gt;",CONCATENATE("&lt;tr&gt;&lt;td align=""center""&gt;",Data!D150,"&lt;/td&gt;"))</f>
        <v>&lt;tr&gt;&lt;td align="center"&gt;22-7-2022&lt;/td&gt;</v>
      </c>
      <c r="B101" t="str">
        <f>IF(ISBLANK(Data!E150), "&lt;td&gt;&amp;nbsp;&lt;/td&gt;",CONCATENATE("&lt;td&gt;",Data!E150,"&lt;/td&gt;"))</f>
        <v>&lt;td&gt;les crêtes aérées de l’Audibergue&lt;/td&gt;</v>
      </c>
      <c r="C101" t="str">
        <f>IF(ISBLANK(Data!F150), "&lt;td&gt;&amp;nbsp;&lt;/td&gt;",CONCATENATE("&lt;td  align=""center""&gt;",Data!F150,"&lt;/td&gt;"))</f>
        <v>&lt;td&gt;&amp;nbsp;&lt;/td&gt;</v>
      </c>
      <c r="D101" t="str">
        <f>IF(ISBLANK(Data!G150), "&lt;td&gt;&amp;nbsp;&lt;/td&gt;",CONCATENATE("&lt;td  align=""center""&gt;",Data!G150,"&lt;/td&gt;"))</f>
        <v>&lt;td&gt;&amp;nbsp;&lt;/td&gt;</v>
      </c>
      <c r="E101" t="str">
        <f>IF(ISBLANK(Data!H150), "&lt;td&gt;&amp;nbsp;&lt;/td&gt;",CONCATENATE("&lt;td  align=""center""&gt;",Data!H150,"&lt;/td&gt;"))</f>
        <v>&lt;td  align="center"&gt;84&lt;/td&gt;</v>
      </c>
      <c r="F101" t="str">
        <f>IF(ISBLANK(Data!I150), "&lt;td&gt;&amp;nbsp;&lt;/td&gt;",CONCATENATE("&lt;td  align=""center""&gt;",Data!I150,"&lt;/td&gt;"))</f>
        <v>&lt;td  align="center"&gt;Facile&lt;/td&gt;</v>
      </c>
      <c r="G101" t="str">
        <f>IF(ISBLANK(Data!J150), "&lt;td&gt;&amp;nbsp;&lt;/td&gt;",CONCATENATE("&lt;td&gt;&lt;a href=",Data!J150, " target=_blank&gt;...&lt;/a&gt;&lt;/td&gt;"))</f>
        <v>&lt;td&gt;&amp;nbsp;&lt;/td&gt;</v>
      </c>
      <c r="I101" s="172" t="str">
        <f t="shared" si="6"/>
        <v>&lt;tr&gt;&lt;td align="center"&gt;22-7-2022&lt;/td&gt;&lt;td&gt;les crêtes aérées de l’Audibergue&lt;/td&gt;&lt;td&gt;&amp;nbsp;&lt;/td&gt;&lt;td&gt;&amp;nbsp;&lt;/td&gt;&lt;td  align="center"&gt;84&lt;/td&gt;&lt;td  align="center"&gt;Facile&lt;/td&gt;&lt;td&gt;&amp;nbsp;&lt;/td&gt;</v>
      </c>
    </row>
    <row r="102" spans="1:9" x14ac:dyDescent="0.5">
      <c r="A102" t="str">
        <f>IF(ISBLANK(Data!D151), "&lt;tr&gt;&lt;td&gt;&amp;nbsp;&lt;/td&gt;",CONCATENATE("&lt;tr&gt;&lt;td align=""center""&gt;",Data!D151,"&lt;/td&gt;"))</f>
        <v>&lt;tr&gt;&lt;td align="center"&gt;8-7-2022&lt;/td&gt;</v>
      </c>
      <c r="B102" t="str">
        <f>IF(ISBLANK(Data!E151), "&lt;td&gt;&amp;nbsp;&lt;/td&gt;",CONCATENATE("&lt;td&gt;",Data!E151,"&lt;/td&gt;"))</f>
        <v>&lt;td&gt;tour du Lausfer&lt;/td&gt;</v>
      </c>
      <c r="C102" t="str">
        <f>IF(ISBLANK(Data!F151), "&lt;td&gt;&amp;nbsp;&lt;/td&gt;",CONCATENATE("&lt;td  align=""center""&gt;",Data!F151,"&lt;/td&gt;"))</f>
        <v>&lt;td  align="center"&gt;550&lt;/td&gt;</v>
      </c>
      <c r="D102" t="str">
        <f>IF(ISBLANK(Data!G151), "&lt;td&gt;&amp;nbsp;&lt;/td&gt;",CONCATENATE("&lt;td  align=""center""&gt;",Data!G151,"&lt;/td&gt;"))</f>
        <v>&lt;td  align="center"&gt;10&lt;/td&gt;</v>
      </c>
      <c r="E102" t="str">
        <f>IF(ISBLANK(Data!H151), "&lt;td&gt;&amp;nbsp;&lt;/td&gt;",CONCATENATE("&lt;td  align=""center""&gt;",Data!H151,"&lt;/td&gt;"))</f>
        <v>&lt;td  align="center"&gt;260&lt;/td&gt;</v>
      </c>
      <c r="F102" t="str">
        <f>IF(ISBLANK(Data!I151), "&lt;td&gt;&amp;nbsp;&lt;/td&gt;",CONCATENATE("&lt;td  align=""center""&gt;",Data!I151,"&lt;/td&gt;"))</f>
        <v>&lt;td  align="center"&gt;Moyenne&lt;/td&gt;</v>
      </c>
      <c r="G102" t="str">
        <f>IF(ISBLANK(Data!J151), "&lt;td&gt;&amp;nbsp;&lt;/td&gt;",CONCATENATE("&lt;td&gt;&lt;a href=",Data!J151, " target=_blank&gt;...&lt;/a&gt;&lt;/td&gt;"))</f>
        <v>&lt;td&gt;&lt;a href=https://randoxygene.departement06.fr/haute-tinee-2/tour-du-lausfer-9112.html target=_blank&gt;...&lt;/a&gt;&lt;/td&gt;</v>
      </c>
      <c r="I102" s="172" t="str">
        <f t="shared" si="6"/>
        <v>&lt;tr&gt;&lt;td align="center"&gt;8-7-2022&lt;/td&gt;&lt;td&gt;tour du Lausfer&lt;/td&gt;&lt;td  align="center"&gt;550&lt;/td&gt;&lt;td  align="center"&gt;10&lt;/td&gt;&lt;td  align="center"&gt;260&lt;/td&gt;&lt;td  align="center"&gt;Moyenne&lt;/td&gt;&lt;td&gt;&lt;a href=https://randoxygene.departement06.fr/haute-tinee-2/tour-du-lausfer-9112.html target=_blank&gt;...&lt;/a&gt;&lt;/td&gt;</v>
      </c>
    </row>
    <row r="103" spans="1:9" x14ac:dyDescent="0.5">
      <c r="A103" t="str">
        <f>IF(ISBLANK(Data!D152), "&lt;tr&gt;&lt;td&gt;&amp;nbsp;&lt;/td&gt;",CONCATENATE("&lt;tr&gt;&lt;td align=""center""&gt;",Data!D152,"&lt;/td&gt;"))</f>
        <v>&lt;tr&gt;&lt;td align="center"&gt;1-7-2022&lt;/td&gt;</v>
      </c>
      <c r="B103" t="str">
        <f>IF(ISBLANK(Data!E152), "&lt;td&gt;&amp;nbsp;&lt;/td&gt;",CONCATENATE("&lt;td&gt;",Data!E152,"&lt;/td&gt;"))</f>
        <v>&lt;td&gt;tour des gorges de l'Artuby&lt;/td&gt;</v>
      </c>
      <c r="C103" t="str">
        <f>IF(ISBLANK(Data!F152), "&lt;td&gt;&amp;nbsp;&lt;/td&gt;",CONCATENATE("&lt;td  align=""center""&gt;",Data!F152,"&lt;/td&gt;"))</f>
        <v>&lt;td  align="center"&gt;430&lt;/td&gt;</v>
      </c>
      <c r="D103" t="str">
        <f>IF(ISBLANK(Data!G152), "&lt;td&gt;&amp;nbsp;&lt;/td&gt;",CONCATENATE("&lt;td  align=""center""&gt;",Data!G152,"&lt;/td&gt;"))</f>
        <v>&lt;td  align="center"&gt;13&lt;/td&gt;</v>
      </c>
      <c r="E103" t="str">
        <f>IF(ISBLANK(Data!H152), "&lt;td&gt;&amp;nbsp;&lt;/td&gt;",CONCATENATE("&lt;td  align=""center""&gt;",Data!H152,"&lt;/td&gt;"))</f>
        <v>&lt;td  align="center"&gt;120&lt;/td&gt;</v>
      </c>
      <c r="F103" t="str">
        <f>IF(ISBLANK(Data!I152), "&lt;td&gt;&amp;nbsp;&lt;/td&gt;",CONCATENATE("&lt;td  align=""center""&gt;",Data!I152,"&lt;/td&gt;"))</f>
        <v>&lt;td  align="center"&gt;Moyenne&lt;/td&gt;</v>
      </c>
      <c r="G103" t="str">
        <f>IF(ISBLANK(Data!J152), "&lt;td&gt;&amp;nbsp;&lt;/td&gt;",CONCATENATE("&lt;td&gt;&lt;a href=",Data!J152, " target=_blank&gt;...&lt;/a&gt;&lt;/td&gt;"))</f>
        <v>&lt;td&gt;&lt;a href=http://lesjoyeuxrandonneursvallerois.e-monsite.com/blog/le-tour-des-gorges-de-l-artuby.html target=_blank&gt;...&lt;/a&gt;&lt;/td&gt;</v>
      </c>
      <c r="I103" s="172" t="str">
        <f t="shared" si="6"/>
        <v>&lt;tr&gt;&lt;td align="center"&gt;1-7-2022&lt;/td&gt;&lt;td&gt;tour des gorges de l'Artuby&lt;/td&gt;&lt;td  align="center"&gt;430&lt;/td&gt;&lt;td  align="center"&gt;13&lt;/td&gt;&lt;td  align="center"&gt;120&lt;/td&gt;&lt;td  align="center"&gt;Moyenne&lt;/td&gt;&lt;td&gt;&lt;a href=http://lesjoyeuxrandonneursvallerois.e-monsite.com/blog/le-tour-des-gorges-de-l-artuby.html target=_blank&gt;...&lt;/a&gt;&lt;/td&gt;</v>
      </c>
    </row>
    <row r="104" spans="1:9" x14ac:dyDescent="0.5">
      <c r="A104" t="str">
        <f>IF(ISBLANK(Data!D153), "&lt;tr&gt;&lt;td&gt;&amp;nbsp;&lt;/td&gt;",CONCATENATE("&lt;tr&gt;&lt;td align=""center""&gt;",Data!D153,"&lt;/td&gt;"))</f>
        <v>&lt;tr&gt;&lt;td align="center"&gt;25-6-2022&lt;/td&gt;</v>
      </c>
      <c r="B104" t="str">
        <f>IF(ISBLANK(Data!E153), "&lt;td&gt;&amp;nbsp;&lt;/td&gt;",CONCATENATE("&lt;td&gt;",Data!E153,"&lt;/td&gt;"))</f>
        <v>&lt;td&gt;circuit vacheries du Cavalet&lt;/td&gt;</v>
      </c>
      <c r="C104" t="str">
        <f>IF(ISBLANK(Data!F153), "&lt;td&gt;&amp;nbsp;&lt;/td&gt;",CONCATENATE("&lt;td  align=""center""&gt;",Data!F153,"&lt;/td&gt;"))</f>
        <v>&lt;td  align="center"&gt;320&lt;/td&gt;</v>
      </c>
      <c r="D104" t="str">
        <f>IF(ISBLANK(Data!G153), "&lt;td&gt;&amp;nbsp;&lt;/td&gt;",CONCATENATE("&lt;td  align=""center""&gt;",Data!G153,"&lt;/td&gt;"))</f>
        <v>&lt;td  align="center"&gt;6,5&lt;/td&gt;</v>
      </c>
      <c r="E104" t="str">
        <f>IF(ISBLANK(Data!H153), "&lt;td&gt;&amp;nbsp;&lt;/td&gt;",CONCATENATE("&lt;td  align=""center""&gt;",Data!H153,"&lt;/td&gt;"))</f>
        <v>&lt;td  align="center"&gt;170&lt;/td&gt;</v>
      </c>
      <c r="F104" t="str">
        <f>IF(ISBLANK(Data!I153), "&lt;td&gt;&amp;nbsp;&lt;/td&gt;",CONCATENATE("&lt;td  align=""center""&gt;",Data!I153,"&lt;/td&gt;"))</f>
        <v>&lt;td  align="center"&gt;Facile&lt;/td&gt;</v>
      </c>
      <c r="G104" t="str">
        <f>IF(ISBLANK(Data!J153), "&lt;td&gt;&amp;nbsp;&lt;/td&gt;",CONCATENATE("&lt;td&gt;&lt;a href=",Data!J153, " target=_blank&gt;...&lt;/a&gt;&lt;/td&gt;"))</f>
        <v>&lt;td&gt;&lt;a href=https://www.deparlemonde.com/randonn%C3%A9es-dans-les-alpes-maritimes/france/liste-randonn%C3%A9es-haute-v%C3%A9subie/vacherie-du-cavalet/ target=_blank&gt;...&lt;/a&gt;&lt;/td&gt;</v>
      </c>
      <c r="I104" s="172" t="str">
        <f t="shared" si="6"/>
        <v>&lt;tr&gt;&lt;td align="center"&gt;25-6-2022&lt;/td&gt;&lt;td&gt;circuit vacheries du Cavalet&lt;/td&gt;&lt;td  align="center"&gt;320&lt;/td&gt;&lt;td  align="center"&gt;6,5&lt;/td&gt;&lt;td  align="center"&gt;170&lt;/td&gt;&lt;td  align="center"&gt;Facile&lt;/td&gt;&lt;td&gt;&lt;a href=https://www.deparlemonde.com/randonn%C3%A9es-dans-les-alpes-maritimes/france/liste-randonn%C3%A9es-haute-v%C3%A9subie/vacherie-du-cavalet/ target=_blank&gt;...&lt;/a&gt;&lt;/td&gt;</v>
      </c>
    </row>
    <row r="105" spans="1:9" x14ac:dyDescent="0.5">
      <c r="A105" t="str">
        <f>IF(ISBLANK(Data!D154), "&lt;tr&gt;&lt;td&gt;&amp;nbsp;&lt;/td&gt;",CONCATENATE("&lt;tr&gt;&lt;td align=""center""&gt;",Data!D154,"&lt;/td&gt;"))</f>
        <v>&lt;tr&gt;&lt;td align="center"&gt;25-6-2022&lt;/td&gt;</v>
      </c>
      <c r="B105" t="str">
        <f>IF(ISBLANK(Data!E154), "&lt;td&gt;&amp;nbsp;&lt;/td&gt;",CONCATENATE("&lt;td&gt;",Data!E154,"&lt;/td&gt;"))</f>
        <v>&lt;td&gt;lac de Cerise&lt;/td&gt;</v>
      </c>
      <c r="C105" t="str">
        <f>IF(ISBLANK(Data!F154), "&lt;td&gt;&amp;nbsp;&lt;/td&gt;",CONCATENATE("&lt;td  align=""center""&gt;",Data!F154,"&lt;/td&gt;"))</f>
        <v>&lt;td  align="center"&gt;720&lt;/td&gt;</v>
      </c>
      <c r="D105" t="str">
        <f>IF(ISBLANK(Data!G154), "&lt;td&gt;&amp;nbsp;&lt;/td&gt;",CONCATENATE("&lt;td  align=""center""&gt;",Data!G154,"&lt;/td&gt;"))</f>
        <v>&lt;td  align="center"&gt;8&lt;/td&gt;</v>
      </c>
      <c r="E105" t="str">
        <f>IF(ISBLANK(Data!H154), "&lt;td&gt;&amp;nbsp;&lt;/td&gt;",CONCATENATE("&lt;td  align=""center""&gt;",Data!H154,"&lt;/td&gt;"))</f>
        <v>&lt;td  align="center"&gt;170&lt;/td&gt;</v>
      </c>
      <c r="F105" t="str">
        <f>IF(ISBLANK(Data!I154), "&lt;td&gt;&amp;nbsp;&lt;/td&gt;",CONCATENATE("&lt;td  align=""center""&gt;",Data!I154,"&lt;/td&gt;"))</f>
        <v>&lt;td  align="center"&gt;Difficile&lt;/td&gt;</v>
      </c>
      <c r="G105" t="str">
        <f>IF(ISBLANK(Data!J154), "&lt;td&gt;&amp;nbsp;&lt;/td&gt;",CONCATENATE("&lt;td&gt;&lt;a href=",Data!J154, " target=_blank&gt;...&lt;/a&gt;&lt;/td&gt;"))</f>
        <v>&lt;td&gt;&lt;a href=https://randoxygene.departement06.fr/haute-vesubie/col-de-cerise-9205.html target=_blank&gt;...&lt;/a&gt;&lt;/td&gt;</v>
      </c>
      <c r="I105" s="172" t="str">
        <f>CONCATENATE(A105,B105,C105,D105,E105,F105,G105)</f>
        <v>&lt;tr&gt;&lt;td align="center"&gt;25-6-2022&lt;/td&gt;&lt;td&gt;lac de Cerise&lt;/td&gt;&lt;td  align="center"&gt;720&lt;/td&gt;&lt;td  align="center"&gt;8&lt;/td&gt;&lt;td  align="center"&gt;170&lt;/td&gt;&lt;td  align="center"&gt;Difficile&lt;/td&gt;&lt;td&gt;&lt;a href=https://randoxygene.departement06.fr/haute-vesubie/col-de-cerise-9205.html target=_blank&gt;...&lt;/a&gt;&lt;/td&gt;</v>
      </c>
    </row>
    <row r="106" spans="1:9" x14ac:dyDescent="0.5">
      <c r="A106" t="str">
        <f>IF(ISBLANK(Data!D155), "&lt;tr&gt;&lt;td&gt;&amp;nbsp;&lt;/td&gt;",CONCATENATE("&lt;tr&gt;&lt;td align=""center""&gt;",Data!D155,"&lt;/td&gt;"))</f>
        <v>&lt;tr&gt;&lt;td align="center"&gt;25-6-2022&lt;/td&gt;</v>
      </c>
      <c r="B106" t="str">
        <f>IF(ISBLANK(Data!E155), "&lt;td&gt;&amp;nbsp;&lt;/td&gt;",CONCATENATE("&lt;td&gt;",Data!E155,"&lt;/td&gt;"))</f>
        <v>&lt;td&gt;lac de Cerise et  lac du Mercantour&lt;/td&gt;</v>
      </c>
      <c r="C106" t="str">
        <f>IF(ISBLANK(Data!F155), "&lt;td&gt;&amp;nbsp;&lt;/td&gt;",CONCATENATE("&lt;td  align=""center""&gt;",Data!F155,"&lt;/td&gt;"))</f>
        <v>&lt;td  align="center"&gt;960&lt;/td&gt;</v>
      </c>
      <c r="D106" t="str">
        <f>IF(ISBLANK(Data!G155), "&lt;td&gt;&amp;nbsp;&lt;/td&gt;",CONCATENATE("&lt;td  align=""center""&gt;",Data!G155,"&lt;/td&gt;"))</f>
        <v>&lt;td  align="center"&gt;9,2&lt;/td&gt;</v>
      </c>
      <c r="E106" t="str">
        <f>IF(ISBLANK(Data!H155), "&lt;td&gt;&amp;nbsp;&lt;/td&gt;",CONCATENATE("&lt;td  align=""center""&gt;",Data!H155,"&lt;/td&gt;"))</f>
        <v>&lt;td  align="center"&gt;170&lt;/td&gt;</v>
      </c>
      <c r="F106" t="str">
        <f>IF(ISBLANK(Data!I155), "&lt;td&gt;&amp;nbsp;&lt;/td&gt;",CONCATENATE("&lt;td  align=""center""&gt;",Data!I155,"&lt;/td&gt;"))</f>
        <v>&lt;td  align="center"&gt;Difficile&lt;/td&gt;</v>
      </c>
      <c r="G106" t="str">
        <f>IF(ISBLANK(Data!J155), "&lt;td&gt;&amp;nbsp;&lt;/td&gt;",CONCATENATE("&lt;td&gt;&lt;a href=",Data!J155, " target=_blank&gt;...&lt;/a&gt;&lt;/td&gt;"))</f>
        <v>&lt;td&gt;&lt;a href=https://randoxygene.departement06.fr/haute-vesubie/col-de-cerise-9205.html target=_blank&gt;...&lt;/a&gt;&lt;/td&gt;</v>
      </c>
      <c r="I106" s="172" t="str">
        <f>CONCATENATE(A106,B106,C106,D106,E106,F106,G106)</f>
        <v>&lt;tr&gt;&lt;td align="center"&gt;25-6-2022&lt;/td&gt;&lt;td&gt;lac de Cerise et  lac du Mercantour&lt;/td&gt;&lt;td  align="center"&gt;960&lt;/td&gt;&lt;td  align="center"&gt;9,2&lt;/td&gt;&lt;td  align="center"&gt;170&lt;/td&gt;&lt;td  align="center"&gt;Difficile&lt;/td&gt;&lt;td&gt;&lt;a href=https://randoxygene.departement06.fr/haute-vesubie/col-de-cerise-9205.html target=_blank&gt;...&lt;/a&gt;&lt;/td&gt;</v>
      </c>
    </row>
    <row r="107" spans="1:9" x14ac:dyDescent="0.5">
      <c r="A107" t="str">
        <f>IF(ISBLANK(Data!D156), "&lt;tr&gt;&lt;td&gt;&amp;nbsp;&lt;/td&gt;",CONCATENATE("&lt;tr&gt;&lt;td align=""center""&gt;",Data!D156,"&lt;/td&gt;"))</f>
        <v>&lt;tr&gt;&lt;td align="center"&gt;17-6-2022&lt;/td&gt;</v>
      </c>
      <c r="B107" t="str">
        <f>IF(ISBLANK(Data!E156), "&lt;td&gt;&amp;nbsp;&lt;/td&gt;",CONCATENATE("&lt;td&gt;",Data!E156,"&lt;/td&gt;"))</f>
        <v>&lt;td&gt;les crêtes du Cheiron&lt;/td&gt;</v>
      </c>
      <c r="C107" t="str">
        <f>IF(ISBLANK(Data!F156), "&lt;td&gt;&amp;nbsp;&lt;/td&gt;",CONCATENATE("&lt;td  align=""center""&gt;",Data!F156,"&lt;/td&gt;"))</f>
        <v>&lt;td  align="center"&gt;310&lt;/td&gt;</v>
      </c>
      <c r="D107" t="str">
        <f>IF(ISBLANK(Data!G156), "&lt;td&gt;&amp;nbsp;&lt;/td&gt;",CONCATENATE("&lt;td  align=""center""&gt;",Data!G156,"&lt;/td&gt;"))</f>
        <v>&lt;td  align="center"&gt;8,2&lt;/td&gt;</v>
      </c>
      <c r="E107" t="str">
        <f>IF(ISBLANK(Data!H156), "&lt;td&gt;&amp;nbsp;&lt;/td&gt;",CONCATENATE("&lt;td  align=""center""&gt;",Data!H156,"&lt;/td&gt;"))</f>
        <v>&lt;td  align="center"&gt;80&lt;/td&gt;</v>
      </c>
      <c r="F107" t="str">
        <f>IF(ISBLANK(Data!I156), "&lt;td&gt;&amp;nbsp;&lt;/td&gt;",CONCATENATE("&lt;td  align=""center""&gt;",Data!I156,"&lt;/td&gt;"))</f>
        <v>&lt;td  align="center"&gt;Facile&lt;/td&gt;</v>
      </c>
      <c r="G107" t="str">
        <f>IF(ISBLANK(Data!J156), "&lt;td&gt;&amp;nbsp;&lt;/td&gt;",CONCATENATE("&lt;td&gt;&lt;a href=",Data!J156, " target=_blank&gt;...&lt;/a&gt;&lt;/td&gt;"))</f>
        <v>&lt;td&gt;&amp;nbsp;&lt;/td&gt;</v>
      </c>
      <c r="I107" s="172" t="str">
        <f t="shared" ref="I107:I114" si="7">CONCATENATE(A107,B107,C107,D107,E107,F107,G107)</f>
        <v>&lt;tr&gt;&lt;td align="center"&gt;17-6-2022&lt;/td&gt;&lt;td&gt;les crêtes du Cheiron&lt;/td&gt;&lt;td  align="center"&gt;310&lt;/td&gt;&lt;td  align="center"&gt;8,2&lt;/td&gt;&lt;td  align="center"&gt;80&lt;/td&gt;&lt;td  align="center"&gt;Facile&lt;/td&gt;&lt;td&gt;&amp;nbsp;&lt;/td&gt;</v>
      </c>
    </row>
    <row r="108" spans="1:9" x14ac:dyDescent="0.5">
      <c r="A108" t="str">
        <f>IF(ISBLANK(Data!D157), "&lt;tr&gt;&lt;td&gt;&amp;nbsp;&lt;/td&gt;",CONCATENATE("&lt;tr&gt;&lt;td align=""center""&gt;",Data!D157,"&lt;/td&gt;"))</f>
        <v>&lt;tr&gt;&lt;td align="center"&gt;17-6-2022&lt;/td&gt;</v>
      </c>
      <c r="B108" t="str">
        <f>IF(ISBLANK(Data!E157), "&lt;td&gt;&amp;nbsp;&lt;/td&gt;",CONCATENATE("&lt;td&gt;",Data!E157,"&lt;/td&gt;"))</f>
        <v>&lt;td&gt;les crêtes du Cheiron&lt;/td&gt;</v>
      </c>
      <c r="C108" t="str">
        <f>IF(ISBLANK(Data!F157), "&lt;td&gt;&amp;nbsp;&lt;/td&gt;",CONCATENATE("&lt;td  align=""center""&gt;",Data!F157,"&lt;/td&gt;"))</f>
        <v>&lt;td  align="center"&gt;650&lt;/td&gt;</v>
      </c>
      <c r="D108" t="str">
        <f>IF(ISBLANK(Data!G157), "&lt;td&gt;&amp;nbsp;&lt;/td&gt;",CONCATENATE("&lt;td  align=""center""&gt;",Data!G157,"&lt;/td&gt;"))</f>
        <v>&lt;td  align="center"&gt;12&lt;/td&gt;</v>
      </c>
      <c r="E108" t="str">
        <f>IF(ISBLANK(Data!H157), "&lt;td&gt;&amp;nbsp;&lt;/td&gt;",CONCATENATE("&lt;td  align=""center""&gt;",Data!H157,"&lt;/td&gt;"))</f>
        <v>&lt;td  align="center"&gt;80&lt;/td&gt;</v>
      </c>
      <c r="F108" t="str">
        <f>IF(ISBLANK(Data!I157), "&lt;td&gt;&amp;nbsp;&lt;/td&gt;",CONCATENATE("&lt;td  align=""center""&gt;",Data!I157,"&lt;/td&gt;"))</f>
        <v>&lt;td  align="center"&gt;Difficile&lt;/td&gt;</v>
      </c>
      <c r="G108" t="str">
        <f>IF(ISBLANK(Data!J157), "&lt;td&gt;&amp;nbsp;&lt;/td&gt;",CONCATENATE("&lt;td&gt;&lt;a href=",Data!J157, " target=_blank&gt;...&lt;/a&gt;&lt;/td&gt;"))</f>
        <v>&lt;td&gt;&amp;nbsp;&lt;/td&gt;</v>
      </c>
      <c r="I108" s="172" t="str">
        <f t="shared" si="7"/>
        <v>&lt;tr&gt;&lt;td align="center"&gt;17-6-2022&lt;/td&gt;&lt;td&gt;les crêtes du Cheiron&lt;/td&gt;&lt;td  align="center"&gt;650&lt;/td&gt;&lt;td  align="center"&gt;12&lt;/td&gt;&lt;td  align="center"&gt;80&lt;/td&gt;&lt;td  align="center"&gt;Difficile&lt;/td&gt;&lt;td&gt;&amp;nbsp;&lt;/td&gt;</v>
      </c>
    </row>
    <row r="109" spans="1:9" x14ac:dyDescent="0.5">
      <c r="A109" t="str">
        <f>IF(ISBLANK(Data!D158), "&lt;tr&gt;&lt;td&gt;&amp;nbsp;&lt;/td&gt;",CONCATENATE("&lt;tr&gt;&lt;td align=""center""&gt;",Data!D158,"&lt;/td&gt;"))</f>
        <v>&lt;tr&gt;&lt;td align="center"&gt;2-6-2022&lt;/td&gt;</v>
      </c>
      <c r="B109" t="str">
        <f>IF(ISBLANK(Data!E158), "&lt;td&gt;&amp;nbsp;&lt;/td&gt;",CONCATENATE("&lt;td&gt;",Data!E158,"&lt;/td&gt;"))</f>
        <v>&lt;td&gt;lacs de Millefonts col du Barn mont Pepoiri&lt;/td&gt;</v>
      </c>
      <c r="C109" t="str">
        <f>IF(ISBLANK(Data!F158), "&lt;td&gt;&amp;nbsp;&lt;/td&gt;",CONCATENATE("&lt;td  align=""center""&gt;",Data!F158,"&lt;/td&gt;"))</f>
        <v>&lt;td  align="center"&gt;630&lt;/td&gt;</v>
      </c>
      <c r="D109" t="str">
        <f>IF(ISBLANK(Data!G158), "&lt;td&gt;&amp;nbsp;&lt;/td&gt;",CONCATENATE("&lt;td  align=""center""&gt;",Data!G158,"&lt;/td&gt;"))</f>
        <v>&lt;td  align="center"&gt;9&lt;/td&gt;</v>
      </c>
      <c r="E109" t="str">
        <f>IF(ISBLANK(Data!H158), "&lt;td&gt;&amp;nbsp;&lt;/td&gt;",CONCATENATE("&lt;td  align=""center""&gt;",Data!H158,"&lt;/td&gt;"))</f>
        <v>&lt;td  align="center"&gt;180&lt;/td&gt;</v>
      </c>
      <c r="F109" t="str">
        <f>IF(ISBLANK(Data!I158), "&lt;td&gt;&amp;nbsp;&lt;/td&gt;",CONCATENATE("&lt;td  align=""center""&gt;",Data!I158,"&lt;/td&gt;"))</f>
        <v>&lt;td  align="center"&gt;Difficile&lt;/td&gt;</v>
      </c>
      <c r="G109" t="str">
        <f>IF(ISBLANK(Data!J158), "&lt;td&gt;&amp;nbsp;&lt;/td&gt;",CONCATENATE("&lt;td&gt;&lt;a href=",Data!J158, " target=_blank&gt;...&lt;/a&gt;&lt;/td&gt;"))</f>
        <v>&lt;td&gt;&lt;a href=https://randoxygene.departement06.fr/moyenne-tinee/mont-pepoiri-9121.html target=_blank&gt;...&lt;/a&gt;&lt;/td&gt;</v>
      </c>
      <c r="I109" s="172" t="str">
        <f t="shared" si="7"/>
        <v>&lt;tr&gt;&lt;td align="center"&gt;2-6-2022&lt;/td&gt;&lt;td&gt;lacs de Millefonts col du Barn mont Pepoiri&lt;/td&gt;&lt;td  align="center"&gt;630&lt;/td&gt;&lt;td  align="center"&gt;9&lt;/td&gt;&lt;td  align="center"&gt;180&lt;/td&gt;&lt;td  align="center"&gt;Difficile&lt;/td&gt;&lt;td&gt;&lt;a href=https://randoxygene.departement06.fr/moyenne-tinee/mont-pepoiri-9121.html target=_blank&gt;...&lt;/a&gt;&lt;/td&gt;</v>
      </c>
    </row>
    <row r="110" spans="1:9" x14ac:dyDescent="0.5">
      <c r="A110" t="str">
        <f>IF(ISBLANK(Data!D159), "&lt;tr&gt;&lt;td&gt;&amp;nbsp;&lt;/td&gt;",CONCATENATE("&lt;tr&gt;&lt;td align=""center""&gt;",Data!D159,"&lt;/td&gt;"))</f>
        <v>&lt;tr&gt;&lt;td align="center"&gt;27-5-2022&lt;/td&gt;</v>
      </c>
      <c r="B110" t="str">
        <f>IF(ISBLANK(Data!E159), "&lt;td&gt;&amp;nbsp;&lt;/td&gt;",CONCATENATE("&lt;td&gt;",Data!E159,"&lt;/td&gt;"))</f>
        <v>&lt;td&gt;tour du mont de Lieuche&lt;/td&gt;</v>
      </c>
      <c r="C110" t="str">
        <f>IF(ISBLANK(Data!F159), "&lt;td&gt;&amp;nbsp;&lt;/td&gt;",CONCATENATE("&lt;td  align=""center""&gt;",Data!F159,"&lt;/td&gt;"))</f>
        <v>&lt;td  align="center"&gt;600&lt;/td&gt;</v>
      </c>
      <c r="D110" t="str">
        <f>IF(ISBLANK(Data!G159), "&lt;td&gt;&amp;nbsp;&lt;/td&gt;",CONCATENATE("&lt;td  align=""center""&gt;",Data!G159,"&lt;/td&gt;"))</f>
        <v>&lt;td  align="center"&gt;142,5&lt;/td&gt;</v>
      </c>
      <c r="E110" t="str">
        <f>IF(ISBLANK(Data!H159), "&lt;td&gt;&amp;nbsp;&lt;/td&gt;",CONCATENATE("&lt;td  align=""center""&gt;",Data!H159,"&lt;/td&gt;"))</f>
        <v>&lt;td  align="center"&gt;100&lt;/td&gt;</v>
      </c>
      <c r="F110" t="str">
        <f>IF(ISBLANK(Data!I159), "&lt;td&gt;&amp;nbsp;&lt;/td&gt;",CONCATENATE("&lt;td  align=""center""&gt;",Data!I159,"&lt;/td&gt;"))</f>
        <v>&lt;td  align="center"&gt;Difficile&lt;/td&gt;</v>
      </c>
      <c r="G110" t="str">
        <f>IF(ISBLANK(Data!J159), "&lt;td&gt;&amp;nbsp;&lt;/td&gt;",CONCATENATE("&lt;td&gt;&lt;a href=",Data!J159, " target=_blank&gt;...&lt;/a&gt;&lt;/td&gt;"))</f>
        <v>&lt;td&gt;&lt;a href=https://randoxygene.departement06.fr/moyen-var/tour-du-mont-de-lieuche-9218.html target=_blank&gt;...&lt;/a&gt;&lt;/td&gt;</v>
      </c>
      <c r="I110" s="172" t="str">
        <f t="shared" si="7"/>
        <v>&lt;tr&gt;&lt;td align="center"&gt;27-5-2022&lt;/td&gt;&lt;td&gt;tour du mont de Lieuche&lt;/td&gt;&lt;td  align="center"&gt;600&lt;/td&gt;&lt;td  align="center"&gt;142,5&lt;/td&gt;&lt;td  align="center"&gt;100&lt;/td&gt;&lt;td  align="center"&gt;Difficile&lt;/td&gt;&lt;td&gt;&lt;a href=https://randoxygene.departement06.fr/moyen-var/tour-du-mont-de-lieuche-9218.html target=_blank&gt;...&lt;/a&gt;&lt;/td&gt;</v>
      </c>
    </row>
    <row r="111" spans="1:9" x14ac:dyDescent="0.5">
      <c r="A111" t="str">
        <f>IF(ISBLANK(Data!D160), "&lt;tr&gt;&lt;td&gt;&amp;nbsp;&lt;/td&gt;",CONCATENATE("&lt;tr&gt;&lt;td align=""center""&gt;",Data!D160,"&lt;/td&gt;"))</f>
        <v>&lt;tr&gt;&lt;td align="center"&gt;20-5-2022&lt;/td&gt;</v>
      </c>
      <c r="B111" t="str">
        <f>IF(ISBLANK(Data!E160), "&lt;td&gt;&amp;nbsp;&lt;/td&gt;",CONCATENATE("&lt;td&gt;",Data!E160,"&lt;/td&gt;"))</f>
        <v>&lt;td&gt;sentier des pivoines&lt;/td&gt;</v>
      </c>
      <c r="C111" t="str">
        <f>IF(ISBLANK(Data!F160), "&lt;td&gt;&amp;nbsp;&lt;/td&gt;",CONCATENATE("&lt;td  align=""center""&gt;",Data!F160,"&lt;/td&gt;"))</f>
        <v>&lt;td  align="center"&gt;100&lt;/td&gt;</v>
      </c>
      <c r="D111" t="str">
        <f>IF(ISBLANK(Data!G160), "&lt;td&gt;&amp;nbsp;&lt;/td&gt;",CONCATENATE("&lt;td  align=""center""&gt;",Data!G160,"&lt;/td&gt;"))</f>
        <v>&lt;td  align="center"&gt;5&lt;/td&gt;</v>
      </c>
      <c r="E111" t="str">
        <f>IF(ISBLANK(Data!H160), "&lt;td&gt;&amp;nbsp;&lt;/td&gt;",CONCATENATE("&lt;td  align=""center""&gt;",Data!H160,"&lt;/td&gt;"))</f>
        <v>&lt;td  align="center"&gt;92&lt;/td&gt;</v>
      </c>
      <c r="F111" t="str">
        <f>IF(ISBLANK(Data!I160), "&lt;td&gt;&amp;nbsp;&lt;/td&gt;",CONCATENATE("&lt;td  align=""center""&gt;",Data!I160,"&lt;/td&gt;"))</f>
        <v>&lt;td  align="center"&gt;Facile&lt;/td&gt;</v>
      </c>
      <c r="G111" t="str">
        <f>IF(ISBLANK(Data!J160), "&lt;td&gt;&amp;nbsp;&lt;/td&gt;",CONCATENATE("&lt;td&gt;&lt;a href=",Data!J160, " target=_blank&gt;...&lt;/a&gt;&lt;/td&gt;"))</f>
        <v>&lt;td&gt;&amp;nbsp;&lt;/td&gt;</v>
      </c>
      <c r="I111" s="172" t="str">
        <f t="shared" si="7"/>
        <v>&lt;tr&gt;&lt;td align="center"&gt;20-5-2022&lt;/td&gt;&lt;td&gt;sentier des pivoines&lt;/td&gt;&lt;td  align="center"&gt;100&lt;/td&gt;&lt;td  align="center"&gt;5&lt;/td&gt;&lt;td  align="center"&gt;92&lt;/td&gt;&lt;td  align="center"&gt;Facile&lt;/td&gt;&lt;td&gt;&amp;nbsp;&lt;/td&gt;</v>
      </c>
    </row>
    <row r="112" spans="1:9" x14ac:dyDescent="0.5">
      <c r="A112" t="str">
        <f>IF(ISBLANK(Data!D161), "&lt;tr&gt;&lt;td&gt;&amp;nbsp;&lt;/td&gt;",CONCATENATE("&lt;tr&gt;&lt;td align=""center""&gt;",Data!D161,"&lt;/td&gt;"))</f>
        <v>&lt;tr&gt;&lt;td align="center"&gt;20-5-2022&lt;/td&gt;</v>
      </c>
      <c r="B112" t="str">
        <f>IF(ISBLANK(Data!E161), "&lt;td&gt;&amp;nbsp;&lt;/td&gt;",CONCATENATE("&lt;td&gt;",Data!E161,"&lt;/td&gt;"))</f>
        <v>&lt;td&gt;le tour de la Baume des Echelles&lt;/td&gt;</v>
      </c>
      <c r="C112" t="str">
        <f>IF(ISBLANK(Data!F161), "&lt;td&gt;&amp;nbsp;&lt;/td&gt;",CONCATENATE("&lt;td  align=""center""&gt;",Data!F161,"&lt;/td&gt;"))</f>
        <v>&lt;td  align="center"&gt;530&lt;/td&gt;</v>
      </c>
      <c r="D112" t="str">
        <f>IF(ISBLANK(Data!G161), "&lt;td&gt;&amp;nbsp;&lt;/td&gt;",CONCATENATE("&lt;td  align=""center""&gt;",Data!G161,"&lt;/td&gt;"))</f>
        <v>&lt;td  align="center"&gt;9,7&lt;/td&gt;</v>
      </c>
      <c r="E112" t="str">
        <f>IF(ISBLANK(Data!H161), "&lt;td&gt;&amp;nbsp;&lt;/td&gt;",CONCATENATE("&lt;td  align=""center""&gt;",Data!H161,"&lt;/td&gt;"))</f>
        <v>&lt;td  align="center"&gt;80&lt;/td&gt;</v>
      </c>
      <c r="F112" t="str">
        <f>IF(ISBLANK(Data!I161), "&lt;td&gt;&amp;nbsp;&lt;/td&gt;",CONCATENATE("&lt;td  align=""center""&gt;",Data!I161,"&lt;/td&gt;"))</f>
        <v>&lt;td  align="center"&gt;Moyenne&lt;/td&gt;</v>
      </c>
      <c r="G112" t="str">
        <f>IF(ISBLANK(Data!J161), "&lt;td&gt;&amp;nbsp;&lt;/td&gt;",CONCATENATE("&lt;td&gt;&lt;a href=",Data!J161, " target=_blank&gt;...&lt;/a&gt;&lt;/td&gt;"))</f>
        <v>&lt;td&gt;&lt;a href=https://www.visorando.com/randonnee-le-tour-de-la-beaume-des-echelles/ target=_blank&gt;...&lt;/a&gt;&lt;/td&gt;</v>
      </c>
      <c r="I112" s="172" t="str">
        <f t="shared" si="7"/>
        <v>&lt;tr&gt;&lt;td align="center"&gt;20-5-2022&lt;/td&gt;&lt;td&gt;le tour de la Baume des Echelles&lt;/td&gt;&lt;td  align="center"&gt;530&lt;/td&gt;&lt;td  align="center"&gt;9,7&lt;/td&gt;&lt;td  align="center"&gt;80&lt;/td&gt;&lt;td  align="center"&gt;Moyenne&lt;/td&gt;&lt;td&gt;&lt;a href=https://www.visorando.com/randonnee-le-tour-de-la-beaume-des-echelles/ target=_blank&gt;...&lt;/a&gt;&lt;/td&gt;</v>
      </c>
    </row>
    <row r="113" spans="1:9" x14ac:dyDescent="0.5">
      <c r="A113" t="str">
        <f>IF(ISBLANK(Data!D162), "&lt;tr&gt;&lt;td&gt;&amp;nbsp;&lt;/td&gt;",CONCATENATE("&lt;tr&gt;&lt;td align=""center""&gt;",Data!D162,"&lt;/td&gt;"))</f>
        <v>&lt;tr&gt;&lt;td align="center"&gt;13-5-2022&lt;/td&gt;</v>
      </c>
      <c r="B113" t="str">
        <f>IF(ISBLANK(Data!E162), "&lt;td&gt;&amp;nbsp;&lt;/td&gt;",CONCATENATE("&lt;td&gt;",Data!E162,"&lt;/td&gt;"))</f>
        <v>&lt;td&gt;hameau de Béasse&lt;/td&gt;</v>
      </c>
      <c r="C113" t="str">
        <f>IF(ISBLANK(Data!F162), "&lt;td&gt;&amp;nbsp;&lt;/td&gt;",CONCATENATE("&lt;td  align=""center""&gt;",Data!F162,"&lt;/td&gt;"))</f>
        <v>&lt;td  align="center"&gt;450&lt;/td&gt;</v>
      </c>
      <c r="D113" t="str">
        <f>IF(ISBLANK(Data!G162), "&lt;td&gt;&amp;nbsp;&lt;/td&gt;",CONCATENATE("&lt;td  align=""center""&gt;",Data!G162,"&lt;/td&gt;"))</f>
        <v>&lt;td  align="center"&gt;12&lt;/td&gt;</v>
      </c>
      <c r="E113" t="str">
        <f>IF(ISBLANK(Data!H162), "&lt;td&gt;&amp;nbsp;&lt;/td&gt;",CONCATENATE("&lt;td  align=""center""&gt;",Data!H162,"&lt;/td&gt;"))</f>
        <v>&lt;td  align="center"&gt;132&lt;/td&gt;</v>
      </c>
      <c r="F113" t="str">
        <f>IF(ISBLANK(Data!I162), "&lt;td&gt;&amp;nbsp;&lt;/td&gt;",CONCATENATE("&lt;td  align=""center""&gt;",Data!I162,"&lt;/td&gt;"))</f>
        <v>&lt;td  align="center"&gt;Moyenne&lt;/td&gt;</v>
      </c>
      <c r="G113" t="str">
        <f>IF(ISBLANK(Data!J162), "&lt;td&gt;&amp;nbsp;&lt;/td&gt;",CONCATENATE("&lt;td&gt;&lt;a href=",Data!J162, " target=_blank&gt;...&lt;/a&gt;&lt;/td&gt;"))</f>
        <v>&lt;td&gt;&amp;nbsp;&lt;/td&gt;</v>
      </c>
      <c r="I113" s="172" t="str">
        <f t="shared" si="7"/>
        <v>&lt;tr&gt;&lt;td align="center"&gt;13-5-2022&lt;/td&gt;&lt;td&gt;hameau de Béasse&lt;/td&gt;&lt;td  align="center"&gt;450&lt;/td&gt;&lt;td  align="center"&gt;12&lt;/td&gt;&lt;td  align="center"&gt;132&lt;/td&gt;&lt;td  align="center"&gt;Moyenne&lt;/td&gt;&lt;td&gt;&amp;nbsp;&lt;/td&gt;</v>
      </c>
    </row>
    <row r="114" spans="1:9" x14ac:dyDescent="0.5">
      <c r="A114" t="str">
        <f>IF(ISBLANK(Data!D163), "&lt;tr&gt;&lt;td&gt;&amp;nbsp;&lt;/td&gt;",CONCATENATE("&lt;tr&gt;&lt;td align=""center""&gt;",Data!D163,"&lt;/td&gt;"))</f>
        <v>&lt;tr&gt;&lt;td align="center"&gt;6-5-2022&lt;/td&gt;</v>
      </c>
      <c r="B114" t="str">
        <f>IF(ISBLANK(Data!E163), "&lt;td&gt;&amp;nbsp;&lt;/td&gt;",CONCATENATE("&lt;td&gt;",Data!E163,"&lt;/td&gt;"))</f>
        <v>&lt;td&gt;mont Brune au départ d'Ascros&lt;/td&gt;</v>
      </c>
      <c r="C114" t="str">
        <f>IF(ISBLANK(Data!F163), "&lt;td&gt;&amp;nbsp;&lt;/td&gt;",CONCATENATE("&lt;td  align=""center""&gt;",Data!F163,"&lt;/td&gt;"))</f>
        <v>&lt;td  align="center"&gt;450&lt;/td&gt;</v>
      </c>
      <c r="D114" t="str">
        <f>IF(ISBLANK(Data!G163), "&lt;td&gt;&amp;nbsp;&lt;/td&gt;",CONCATENATE("&lt;td  align=""center""&gt;",Data!G163,"&lt;/td&gt;"))</f>
        <v>&lt;td  align="center"&gt;11&lt;/td&gt;</v>
      </c>
      <c r="E114" t="str">
        <f>IF(ISBLANK(Data!H163), "&lt;td&gt;&amp;nbsp;&lt;/td&gt;",CONCATENATE("&lt;td  align=""center""&gt;",Data!H163,"&lt;/td&gt;"))</f>
        <v>&lt;td  align="center"&gt;136&lt;/td&gt;</v>
      </c>
      <c r="F114" t="str">
        <f>IF(ISBLANK(Data!I163), "&lt;td&gt;&amp;nbsp;&lt;/td&gt;",CONCATENATE("&lt;td  align=""center""&gt;",Data!I163,"&lt;/td&gt;"))</f>
        <v>&lt;td  align="center"&gt;Moyenne&lt;/td&gt;</v>
      </c>
      <c r="G114" t="str">
        <f>IF(ISBLANK(Data!J163), "&lt;td&gt;&amp;nbsp;&lt;/td&gt;",CONCATENATE("&lt;td&gt;&lt;a href=",Data!J163, " target=_blank&gt;...&lt;/a&gt;&lt;/td&gt;"))</f>
        <v>&lt;td&gt;&lt;a href=https://toujoursplushaut06.fr/Carte-profil-altimetrique/2)_Mont_Brune_en_aller-retour-depuis-Ascros&amp;5f298d5dce0879c6219229bc target=_blank&gt;...&lt;/a&gt;&lt;/td&gt;</v>
      </c>
      <c r="I114" s="172" t="str">
        <f t="shared" si="7"/>
        <v>&lt;tr&gt;&lt;td align="center"&gt;6-5-2022&lt;/td&gt;&lt;td&gt;mont Brune au départ d'Ascros&lt;/td&gt;&lt;td  align="center"&gt;450&lt;/td&gt;&lt;td  align="center"&gt;11&lt;/td&gt;&lt;td  align="center"&gt;136&lt;/td&gt;&lt;td  align="center"&gt;Moyenne&lt;/td&gt;&lt;td&gt;&lt;a href=https://toujoursplushaut06.fr/Carte-profil-altimetrique/2)_Mont_Brune_en_aller-retour-depuis-Ascros&amp;5f298d5dce0879c6219229bc target=_blank&gt;...&lt;/a&gt;&lt;/td&gt;</v>
      </c>
    </row>
    <row r="115" spans="1:9" x14ac:dyDescent="0.5">
      <c r="A115" t="str">
        <f>IF(ISBLANK(Data!D164), "&lt;tr&gt;&lt;td&gt;&amp;nbsp;&lt;/td&gt;",CONCATENATE("&lt;tr&gt;&lt;td align=""center""&gt;",Data!D164,"&lt;/td&gt;"))</f>
        <v>&lt;tr&gt;&lt;td align="center"&gt;29-4-2022&lt;/td&gt;</v>
      </c>
      <c r="B115" t="str">
        <f>IF(ISBLANK(Data!E164), "&lt;td&gt;&amp;nbsp;&lt;/td&gt;",CONCATENATE("&lt;td&gt;",Data!E164,"&lt;/td&gt;"))</f>
        <v>&lt;td&gt;crêtes de l’Audibergue par Canaux&lt;/td&gt;</v>
      </c>
      <c r="C115" t="str">
        <f>IF(ISBLANK(Data!F164), "&lt;td&gt;&amp;nbsp;&lt;/td&gt;",CONCATENATE("&lt;td  align=""center""&gt;",Data!F164,"&lt;/td&gt;"))</f>
        <v>&lt;td  align="center"&gt;400&lt;/td&gt;</v>
      </c>
      <c r="D115" t="str">
        <f>IF(ISBLANK(Data!G164), "&lt;td&gt;&amp;nbsp;&lt;/td&gt;",CONCATENATE("&lt;td  align=""center""&gt;",Data!G164,"&lt;/td&gt;"))</f>
        <v>&lt;td  align="center"&gt;12&lt;/td&gt;</v>
      </c>
      <c r="E115" t="str">
        <f>IF(ISBLANK(Data!H164), "&lt;td&gt;&amp;nbsp;&lt;/td&gt;",CONCATENATE("&lt;td  align=""center""&gt;",Data!H164,"&lt;/td&gt;"))</f>
        <v>&lt;td  align="center"&gt;60&lt;/td&gt;</v>
      </c>
      <c r="F115" t="str">
        <f>IF(ISBLANK(Data!I164), "&lt;td&gt;&amp;nbsp;&lt;/td&gt;",CONCATENATE("&lt;td  align=""center""&gt;",Data!I164,"&lt;/td&gt;"))</f>
        <v>&lt;td  align="center"&gt;Moyenne&lt;/td&gt;</v>
      </c>
      <c r="G115" t="str">
        <f>IF(ISBLANK(Data!J164), "&lt;td&gt;&amp;nbsp;&lt;/td&gt;",CONCATENATE("&lt;td&gt;&lt;a href=",Data!J164, " target=_blank&gt;...&lt;/a&gt;&lt;/td&gt;"))</f>
        <v>&lt;td&gt;&amp;nbsp;&lt;/td&gt;</v>
      </c>
      <c r="I115" s="172" t="str">
        <f>CONCATENATE(A115,B115,C115,D115,E115,F115,G115)</f>
        <v>&lt;tr&gt;&lt;td align="center"&gt;29-4-2022&lt;/td&gt;&lt;td&gt;crêtes de l’Audibergue par Canaux&lt;/td&gt;&lt;td  align="center"&gt;400&lt;/td&gt;&lt;td  align="center"&gt;12&lt;/td&gt;&lt;td  align="center"&gt;60&lt;/td&gt;&lt;td  align="center"&gt;Moyenne&lt;/td&gt;&lt;td&gt;&amp;nbsp;&lt;/td&gt;</v>
      </c>
    </row>
    <row r="116" spans="1:9" x14ac:dyDescent="0.5">
      <c r="A116" t="str">
        <f>IF(ISBLANK(Data!D165), "&lt;tr&gt;&lt;td&gt;&amp;nbsp;&lt;/td&gt;",CONCATENATE("&lt;tr&gt;&lt;td align=""center""&gt;",Data!D165,"&lt;/td&gt;"))</f>
        <v>&lt;tr&gt;&lt;td align="center"&gt;29-4-2022&lt;/td&gt;</v>
      </c>
      <c r="B116" t="str">
        <f>IF(ISBLANK(Data!E165), "&lt;td&gt;&amp;nbsp;&lt;/td&gt;",CONCATENATE("&lt;td&gt;",Data!E165,"&lt;/td&gt;"))</f>
        <v>&lt;td&gt;le Mont Férion&lt;/td&gt;</v>
      </c>
      <c r="C116" t="str">
        <f>IF(ISBLANK(Data!F165), "&lt;td&gt;&amp;nbsp;&lt;/td&gt;",CONCATENATE("&lt;td  align=""center""&gt;",Data!F165,"&lt;/td&gt;"))</f>
        <v>&lt;td  align="center"&gt;785&lt;/td&gt;</v>
      </c>
      <c r="D116" t="str">
        <f>IF(ISBLANK(Data!G165), "&lt;td&gt;&amp;nbsp;&lt;/td&gt;",CONCATENATE("&lt;td  align=""center""&gt;",Data!G165,"&lt;/td&gt;"))</f>
        <v>&lt;td  align="center"&gt;12&lt;/td&gt;</v>
      </c>
      <c r="E116" t="str">
        <f>IF(ISBLANK(Data!H165), "&lt;td&gt;&amp;nbsp;&lt;/td&gt;",CONCATENATE("&lt;td  align=""center""&gt;",Data!H165,"&lt;/td&gt;"))</f>
        <v>&lt;td  align="center"&gt;98&lt;/td&gt;</v>
      </c>
      <c r="F116" t="str">
        <f>IF(ISBLANK(Data!I165), "&lt;td&gt;&amp;nbsp;&lt;/td&gt;",CONCATENATE("&lt;td  align=""center""&gt;",Data!I165,"&lt;/td&gt;"))</f>
        <v>&lt;td  align="center"&gt;Difficile&lt;/td&gt;</v>
      </c>
      <c r="G116" t="str">
        <f>IF(ISBLANK(Data!J165), "&lt;td&gt;&amp;nbsp;&lt;/td&gt;",CONCATENATE("&lt;td&gt;&lt;a href=",Data!J165, " target=_blank&gt;...&lt;/a&gt;&lt;/td&gt;"))</f>
        <v>&lt;td&gt;&lt;a href=https://randoxygene.departement06.fr/bevera-paillon/crete-du-ferion-9386.html target=_blank&gt;...&lt;/a&gt;&lt;/td&gt;</v>
      </c>
      <c r="I116" s="172" t="str">
        <f>CONCATENATE(A116,B116,C116,D116,E116,F116,G116)</f>
        <v>&lt;tr&gt;&lt;td align="center"&gt;29-4-2022&lt;/td&gt;&lt;td&gt;le Mont Férion&lt;/td&gt;&lt;td  align="center"&gt;785&lt;/td&gt;&lt;td  align="center"&gt;12&lt;/td&gt;&lt;td  align="center"&gt;98&lt;/td&gt;&lt;td  align="center"&gt;Difficile&lt;/td&gt;&lt;td&gt;&lt;a href=https://randoxygene.departement06.fr/bevera-paillon/crete-du-ferion-9386.html target=_blank&gt;...&lt;/a&gt;&lt;/td&gt;</v>
      </c>
    </row>
    <row r="117" spans="1:9" x14ac:dyDescent="0.5">
      <c r="A117" t="str">
        <f>IF(ISBLANK(Data!D166), "&lt;tr&gt;&lt;td&gt;&amp;nbsp;&lt;/td&gt;",CONCATENATE("&lt;tr&gt;&lt;td align=""center""&gt;",Data!D166,"&lt;/td&gt;"))</f>
        <v>&lt;tr&gt;&lt;td align="center"&gt;22-4-2022&lt;/td&gt;</v>
      </c>
      <c r="B117" t="str">
        <f>IF(ISBLANK(Data!E166), "&lt;td&gt;&amp;nbsp;&lt;/td&gt;",CONCATENATE("&lt;td&gt;",Data!E166,"&lt;/td&gt;"))</f>
        <v>&lt;td&gt;Caussols la colle du Maçon + resto Caussols&lt;/td&gt;</v>
      </c>
      <c r="C117" t="str">
        <f>IF(ISBLANK(Data!F166), "&lt;td&gt;&amp;nbsp;&lt;/td&gt;",CONCATENATE("&lt;td  align=""center""&gt;",Data!F166,"&lt;/td&gt;"))</f>
        <v>&lt;td  align="center"&gt;290&lt;/td&gt;</v>
      </c>
      <c r="D117" t="str">
        <f>IF(ISBLANK(Data!G166), "&lt;td&gt;&amp;nbsp;&lt;/td&gt;",CONCATENATE("&lt;td  align=""center""&gt;",Data!G166,"&lt;/td&gt;"))</f>
        <v>&lt;td  align="center"&gt;6,4&lt;/td&gt;</v>
      </c>
      <c r="E117" t="str">
        <f>IF(ISBLANK(Data!H166), "&lt;td&gt;&amp;nbsp;&lt;/td&gt;",CONCATENATE("&lt;td  align=""center""&gt;",Data!H166,"&lt;/td&gt;"))</f>
        <v>&lt;td  align="center"&gt;52&lt;/td&gt;</v>
      </c>
      <c r="F117" t="str">
        <f>IF(ISBLANK(Data!I166), "&lt;td&gt;&amp;nbsp;&lt;/td&gt;",CONCATENATE("&lt;td  align=""center""&gt;",Data!I166,"&lt;/td&gt;"))</f>
        <v>&lt;td  align="center"&gt;Facile&lt;/td&gt;</v>
      </c>
      <c r="G117" t="str">
        <f>IF(ISBLANK(Data!J166), "&lt;td&gt;&amp;nbsp;&lt;/td&gt;",CONCATENATE("&lt;td&gt;&lt;a href=",Data!J166, " target=_blank&gt;...&lt;/a&gt;&lt;/td&gt;"))</f>
        <v>&lt;td&gt;&lt;a href=https://www.deparlemonde.com/randonn%C3%A9es-dans-les-alpes-maritimes/france/liste-randonn%C3%A9es-haute-v%C3%A9subie/la-colle-du-ma%C3%A7on/ target=_blank&gt;...&lt;/a&gt;&lt;/td&gt;</v>
      </c>
      <c r="I117" s="172" t="str">
        <f t="shared" ref="I117:I180" si="8">CONCATENATE(A117,B117,C117,D117,E117,F117,G117)</f>
        <v>&lt;tr&gt;&lt;td align="center"&gt;22-4-2022&lt;/td&gt;&lt;td&gt;Caussols la colle du Maçon + resto Caussols&lt;/td&gt;&lt;td  align="center"&gt;290&lt;/td&gt;&lt;td  align="center"&gt;6,4&lt;/td&gt;&lt;td  align="center"&gt;52&lt;/td&gt;&lt;td  align="center"&gt;Facile&lt;/td&gt;&lt;td&gt;&lt;a href=https://www.deparlemonde.com/randonn%C3%A9es-dans-les-alpes-maritimes/france/liste-randonn%C3%A9es-haute-v%C3%A9subie/la-colle-du-ma%C3%A7on/ target=_blank&gt;...&lt;/a&gt;&lt;/td&gt;</v>
      </c>
    </row>
    <row r="118" spans="1:9" x14ac:dyDescent="0.5">
      <c r="A118" t="str">
        <f>IF(ISBLANK(Data!D167), "&lt;tr&gt;&lt;td&gt;&amp;nbsp;&lt;/td&gt;",CONCATENATE("&lt;tr&gt;&lt;td align=""center""&gt;",Data!D167,"&lt;/td&gt;"))</f>
        <v>&lt;tr&gt;&lt;td align="center"&gt;15-4-2022&lt;/td&gt;</v>
      </c>
      <c r="B118" t="str">
        <f>IF(ISBLANK(Data!E167), "&lt;td&gt;&amp;nbsp;&lt;/td&gt;",CONCATENATE("&lt;td&gt;",Data!E167,"&lt;/td&gt;"))</f>
        <v>&lt;td&gt;le village de Rocca Sparviera et la mine de l'Eguisse&lt;/td&gt;</v>
      </c>
      <c r="C118" t="str">
        <f>IF(ISBLANK(Data!F167), "&lt;td&gt;&amp;nbsp;&lt;/td&gt;",CONCATENATE("&lt;td  align=""center""&gt;",Data!F167,"&lt;/td&gt;"))</f>
        <v>&lt;td  align="center"&gt;530&lt;/td&gt;</v>
      </c>
      <c r="D118" t="str">
        <f>IF(ISBLANK(Data!G167), "&lt;td&gt;&amp;nbsp;&lt;/td&gt;",CONCATENATE("&lt;td  align=""center""&gt;",Data!G167,"&lt;/td&gt;"))</f>
        <v>&lt;td  align="center"&gt;9,7&lt;/td&gt;</v>
      </c>
      <c r="E118" t="str">
        <f>IF(ISBLANK(Data!H167), "&lt;td&gt;&amp;nbsp;&lt;/td&gt;",CONCATENATE("&lt;td  align=""center""&gt;",Data!H167,"&lt;/td&gt;"))</f>
        <v>&lt;td  align="center"&gt;120&lt;/td&gt;</v>
      </c>
      <c r="F118" t="str">
        <f>IF(ISBLANK(Data!I167), "&lt;td&gt;&amp;nbsp;&lt;/td&gt;",CONCATENATE("&lt;td  align=""center""&gt;",Data!I167,"&lt;/td&gt;"))</f>
        <v>&lt;td  align="center"&gt;Moyenne&lt;/td&gt;</v>
      </c>
      <c r="G118" t="str">
        <f>IF(ISBLANK(Data!J167), "&lt;td&gt;&amp;nbsp;&lt;/td&gt;",CONCATENATE("&lt;td&gt;&lt;a href=",Data!J167, " target=_blank&gt;...&lt;/a&gt;&lt;/td&gt;"))</f>
        <v>&lt;td&gt;&lt;a href=https://fr-be.gps-viewer.com/tracks/e8l3/Rocca-Sparvi%C3%A8ra-et-Mine-de-l-Eguisse/ target=_blank&gt;...&lt;/a&gt;&lt;/td&gt;</v>
      </c>
      <c r="I118" s="172" t="str">
        <f t="shared" si="8"/>
        <v>&lt;tr&gt;&lt;td align="center"&gt;15-4-2022&lt;/td&gt;&lt;td&gt;le village de Rocca Sparviera et la mine de l'Eguisse&lt;/td&gt;&lt;td  align="center"&gt;530&lt;/td&gt;&lt;td  align="center"&gt;9,7&lt;/td&gt;&lt;td  align="center"&gt;120&lt;/td&gt;&lt;td  align="center"&gt;Moyenne&lt;/td&gt;&lt;td&gt;&lt;a href=https://fr-be.gps-viewer.com/tracks/e8l3/Rocca-Sparvi%C3%A8ra-et-Mine-de-l-Eguisse/ target=_blank&gt;...&lt;/a&gt;&lt;/td&gt;</v>
      </c>
    </row>
    <row r="119" spans="1:9" x14ac:dyDescent="0.5">
      <c r="A119" t="str">
        <f>IF(ISBLANK(Data!D168), "&lt;tr&gt;&lt;td&gt;&amp;nbsp;&lt;/td&gt;",CONCATENATE("&lt;tr&gt;&lt;td align=""center""&gt;",Data!D168,"&lt;/td&gt;"))</f>
        <v>&lt;tr&gt;&lt;td align="center"&gt;8-4-2022&lt;/td&gt;</v>
      </c>
      <c r="B119" t="str">
        <f>IF(ISBLANK(Data!E168), "&lt;td&gt;&amp;nbsp;&lt;/td&gt;",CONCATENATE("&lt;td&gt;",Data!E168,"&lt;/td&gt;"))</f>
        <v>&lt;td&gt;Sommet du Broc, plateau de Monséguise et Péloua&lt;/td&gt;</v>
      </c>
      <c r="C119" t="str">
        <f>IF(ISBLANK(Data!F168), "&lt;td&gt;&amp;nbsp;&lt;/td&gt;",CONCATENATE("&lt;td  align=""center""&gt;",Data!F168,"&lt;/td&gt;"))</f>
        <v>&lt;td  align="center"&gt;530&lt;/td&gt;</v>
      </c>
      <c r="D119" t="str">
        <f>IF(ISBLANK(Data!G168), "&lt;td&gt;&amp;nbsp;&lt;/td&gt;",CONCATENATE("&lt;td  align=""center""&gt;",Data!G168,"&lt;/td&gt;"))</f>
        <v>&lt;td  align="center"&gt;12,7&lt;/td&gt;</v>
      </c>
      <c r="E119" t="str">
        <f>IF(ISBLANK(Data!H168), "&lt;td&gt;&amp;nbsp;&lt;/td&gt;",CONCATENATE("&lt;td  align=""center""&gt;",Data!H168,"&lt;/td&gt;"))</f>
        <v>&lt;td  align="center"&gt;72&lt;/td&gt;</v>
      </c>
      <c r="F119" t="str">
        <f>IF(ISBLANK(Data!I168), "&lt;td&gt;&amp;nbsp;&lt;/td&gt;",CONCATENATE("&lt;td  align=""center""&gt;",Data!I168,"&lt;/td&gt;"))</f>
        <v>&lt;td  align="center"&gt;Moyenne&lt;/td&gt;</v>
      </c>
      <c r="G119" t="str">
        <f>IF(ISBLANK(Data!J168), "&lt;td&gt;&amp;nbsp;&lt;/td&gt;",CONCATENATE("&lt;td&gt;&lt;a href=",Data!J168, " target=_blank&gt;...&lt;/a&gt;&lt;/td&gt;"))</f>
        <v>&lt;td&gt;&lt;a href=https://www.visorando.com/randonnee-plateau-de-monseguise/ target=_blank&gt;...&lt;/a&gt;&lt;/td&gt;</v>
      </c>
      <c r="I119" s="172" t="str">
        <f t="shared" si="8"/>
        <v>&lt;tr&gt;&lt;td align="center"&gt;8-4-2022&lt;/td&gt;&lt;td&gt;Sommet du Broc, plateau de Monséguise et Péloua&lt;/td&gt;&lt;td  align="center"&gt;530&lt;/td&gt;&lt;td  align="center"&gt;12,7&lt;/td&gt;&lt;td  align="center"&gt;72&lt;/td&gt;&lt;td  align="center"&gt;Moyenne&lt;/td&gt;&lt;td&gt;&lt;a href=https://www.visorando.com/randonnee-plateau-de-monseguise/ target=_blank&gt;...&lt;/a&gt;&lt;/td&gt;</v>
      </c>
    </row>
    <row r="120" spans="1:9" x14ac:dyDescent="0.5">
      <c r="A120" t="str">
        <f>IF(ISBLANK(Data!D169), "&lt;tr&gt;&lt;td&gt;&amp;nbsp;&lt;/td&gt;",CONCATENATE("&lt;tr&gt;&lt;td align=""center""&gt;",Data!D169,"&lt;/td&gt;"))</f>
        <v>&lt;tr&gt;&lt;td align="center"&gt;1-4-2022&lt;/td&gt;</v>
      </c>
      <c r="B120" t="str">
        <f>IF(ISBLANK(Data!E169), "&lt;td&gt;&amp;nbsp;&lt;/td&gt;",CONCATENATE("&lt;td&gt;",Data!E169,"&lt;/td&gt;"))</f>
        <v>&lt;td&gt;Bagnols en forêt pic de la Gardiette&lt;/td&gt;</v>
      </c>
      <c r="C120" t="str">
        <f>IF(ISBLANK(Data!F169), "&lt;td&gt;&amp;nbsp;&lt;/td&gt;",CONCATENATE("&lt;td  align=""center""&gt;",Data!F169,"&lt;/td&gt;"))</f>
        <v>&lt;td  align="center"&gt;440&lt;/td&gt;</v>
      </c>
      <c r="D120" t="str">
        <f>IF(ISBLANK(Data!G169), "&lt;td&gt;&amp;nbsp;&lt;/td&gt;",CONCATENATE("&lt;td  align=""center""&gt;",Data!G169,"&lt;/td&gt;"))</f>
        <v>&lt;td  align="center"&gt;11,3&lt;/td&gt;</v>
      </c>
      <c r="E120" t="str">
        <f>IF(ISBLANK(Data!H169), "&lt;td&gt;&amp;nbsp;&lt;/td&gt;",CONCATENATE("&lt;td  align=""center""&gt;",Data!H169,"&lt;/td&gt;"))</f>
        <v>&lt;td  align="center"&gt;94&lt;/td&gt;</v>
      </c>
      <c r="F120" t="str">
        <f>IF(ISBLANK(Data!I169), "&lt;td&gt;&amp;nbsp;&lt;/td&gt;",CONCATENATE("&lt;td  align=""center""&gt;",Data!I169,"&lt;/td&gt;"))</f>
        <v>&lt;td  align="center"&gt;Moyenne&lt;/td&gt;</v>
      </c>
      <c r="G120" t="str">
        <f>IF(ISBLANK(Data!J169), "&lt;td&gt;&amp;nbsp;&lt;/td&gt;",CONCATENATE("&lt;td&gt;&lt;a href=",Data!J169, " target=_blank&gt;...&lt;/a&gt;&lt;/td&gt;"))</f>
        <v>&lt;td&gt;&lt;a href=http://pataugas-83.eklablog.com/le-pic-de-la-gardiette-a119638206 target=_blank&gt;...&lt;/a&gt;&lt;/td&gt;</v>
      </c>
      <c r="I120" s="172" t="str">
        <f t="shared" si="8"/>
        <v>&lt;tr&gt;&lt;td align="center"&gt;1-4-2022&lt;/td&gt;&lt;td&gt;Bagnols en forêt pic de la Gardiette&lt;/td&gt;&lt;td  align="center"&gt;440&lt;/td&gt;&lt;td  align="center"&gt;11,3&lt;/td&gt;&lt;td  align="center"&gt;94&lt;/td&gt;&lt;td  align="center"&gt;Moyenne&lt;/td&gt;&lt;td&gt;&lt;a href=http://pataugas-83.eklablog.com/le-pic-de-la-gardiette-a119638206 target=_blank&gt;...&lt;/a&gt;&lt;/td&gt;</v>
      </c>
    </row>
    <row r="121" spans="1:9" x14ac:dyDescent="0.5">
      <c r="A121" t="str">
        <f>IF(ISBLANK(Data!D170), "&lt;tr&gt;&lt;td&gt;&amp;nbsp;&lt;/td&gt;",CONCATENATE("&lt;tr&gt;&lt;td align=""center""&gt;",Data!D170,"&lt;/td&gt;"))</f>
        <v>&lt;tr&gt;&lt;td align="center"&gt;25-3-2022&lt;/td&gt;</v>
      </c>
      <c r="B121" t="str">
        <f>IF(ISBLANK(Data!E170), "&lt;td&gt;&amp;nbsp;&lt;/td&gt;",CONCATENATE("&lt;td&gt;",Data!E170,"&lt;/td&gt;"))</f>
        <v>&lt;td&gt;Le tour de la Sappée&lt;/td&gt;</v>
      </c>
      <c r="C121" t="str">
        <f>IF(ISBLANK(Data!F170), "&lt;td&gt;&amp;nbsp;&lt;/td&gt;",CONCATENATE("&lt;td  align=""center""&gt;",Data!F170,"&lt;/td&gt;"))</f>
        <v>&lt;td  align="center"&gt;400&lt;/td&gt;</v>
      </c>
      <c r="D121" t="str">
        <f>IF(ISBLANK(Data!G170), "&lt;td&gt;&amp;nbsp;&lt;/td&gt;",CONCATENATE("&lt;td  align=""center""&gt;",Data!G170,"&lt;/td&gt;"))</f>
        <v>&lt;td  align="center"&gt;11&lt;/td&gt;</v>
      </c>
      <c r="E121" t="str">
        <f>IF(ISBLANK(Data!H170), "&lt;td&gt;&amp;nbsp;&lt;/td&gt;",CONCATENATE("&lt;td  align=""center""&gt;",Data!H170,"&lt;/td&gt;"))</f>
        <v>&lt;td  align="center"&gt;100&lt;/td&gt;</v>
      </c>
      <c r="F121" t="str">
        <f>IF(ISBLANK(Data!I170), "&lt;td&gt;&amp;nbsp;&lt;/td&gt;",CONCATENATE("&lt;td  align=""center""&gt;",Data!I170,"&lt;/td&gt;"))</f>
        <v>&lt;td  align="center"&gt;Moyenne&lt;/td&gt;</v>
      </c>
      <c r="G121" t="str">
        <f>IF(ISBLANK(Data!J170), "&lt;td&gt;&amp;nbsp;&lt;/td&gt;",CONCATENATE("&lt;td&gt;&lt;a href=",Data!J170, " target=_blank&gt;...&lt;/a&gt;&lt;/td&gt;"))</f>
        <v>&lt;td&gt;&amp;nbsp;&lt;/td&gt;</v>
      </c>
      <c r="I121" s="172" t="str">
        <f t="shared" si="8"/>
        <v>&lt;tr&gt;&lt;td align="center"&gt;25-3-2022&lt;/td&gt;&lt;td&gt;Le tour de la Sappée&lt;/td&gt;&lt;td  align="center"&gt;400&lt;/td&gt;&lt;td  align="center"&gt;11&lt;/td&gt;&lt;td  align="center"&gt;100&lt;/td&gt;&lt;td  align="center"&gt;Moyenne&lt;/td&gt;&lt;td&gt;&amp;nbsp;&lt;/td&gt;</v>
      </c>
    </row>
    <row r="122" spans="1:9" x14ac:dyDescent="0.5">
      <c r="A122" t="str">
        <f>IF(ISBLANK(Data!D171), "&lt;tr&gt;&lt;td&gt;&amp;nbsp;&lt;/td&gt;",CONCATENATE("&lt;tr&gt;&lt;td align=""center""&gt;",Data!D171,"&lt;/td&gt;"))</f>
        <v>&lt;tr&gt;&lt;td align="center"&gt;18-3-2022&lt;/td&gt;</v>
      </c>
      <c r="B122" t="str">
        <f>IF(ISBLANK(Data!E171), "&lt;td&gt;&amp;nbsp;&lt;/td&gt;",CONCATENATE("&lt;td&gt;",Data!E171,"&lt;/td&gt;"))</f>
        <v>&lt;td&gt;Mouton d'Anou depuis Bezaudun Groupe2&lt;/td&gt;</v>
      </c>
      <c r="C122" t="str">
        <f>IF(ISBLANK(Data!F171), "&lt;td&gt;&amp;nbsp;&lt;/td&gt;",CONCATENATE("&lt;td  align=""center""&gt;",Data!F171,"&lt;/td&gt;"))</f>
        <v>&lt;td  align="center"&gt;300&lt;/td&gt;</v>
      </c>
      <c r="D122" t="str">
        <f>IF(ISBLANK(Data!G171), "&lt;td&gt;&amp;nbsp;&lt;/td&gt;",CONCATENATE("&lt;td  align=""center""&gt;",Data!G171,"&lt;/td&gt;"))</f>
        <v>&lt;td  align="center"&gt;10&lt;/td&gt;</v>
      </c>
      <c r="E122" t="str">
        <f>IF(ISBLANK(Data!H171), "&lt;td&gt;&amp;nbsp;&lt;/td&gt;",CONCATENATE("&lt;td  align=""center""&gt;",Data!H171,"&lt;/td&gt;"))</f>
        <v>&lt;td  align="center"&gt;70&lt;/td&gt;</v>
      </c>
      <c r="F122" t="str">
        <f>IF(ISBLANK(Data!I171), "&lt;td&gt;&amp;nbsp;&lt;/td&gt;",CONCATENATE("&lt;td  align=""center""&gt;",Data!I171,"&lt;/td&gt;"))</f>
        <v>&lt;td  align="center"&gt;Facile&lt;/td&gt;</v>
      </c>
      <c r="G122" t="str">
        <f>IF(ISBLANK(Data!J171), "&lt;td&gt;&amp;nbsp;&lt;/td&gt;",CONCATENATE("&lt;td&gt;&lt;a href=",Data!J171, " target=_blank&gt;...&lt;/a&gt;&lt;/td&gt;"))</f>
        <v>&lt;td&gt;&lt;a href=https://www.deparlemonde.com/randonn%C3%A9es-dans-les-alpes-maritimes/france/mouton-d-anou/ target=_blank&gt;...&lt;/a&gt;&lt;/td&gt;</v>
      </c>
      <c r="I122" s="172" t="str">
        <f t="shared" si="8"/>
        <v>&lt;tr&gt;&lt;td align="center"&gt;18-3-2022&lt;/td&gt;&lt;td&gt;Mouton d'Anou depuis Bezaudun Groupe2&lt;/td&gt;&lt;td  align="center"&gt;300&lt;/td&gt;&lt;td  align="center"&gt;10&lt;/td&gt;&lt;td  align="center"&gt;70&lt;/td&gt;&lt;td  align="center"&gt;Facile&lt;/td&gt;&lt;td&gt;&lt;a href=https://www.deparlemonde.com/randonn%C3%A9es-dans-les-alpes-maritimes/france/mouton-d-anou/ target=_blank&gt;...&lt;/a&gt;&lt;/td&gt;</v>
      </c>
    </row>
    <row r="123" spans="1:9" x14ac:dyDescent="0.5">
      <c r="A123" t="str">
        <f>IF(ISBLANK(Data!D172), "&lt;tr&gt;&lt;td&gt;&amp;nbsp;&lt;/td&gt;",CONCATENATE("&lt;tr&gt;&lt;td align=""center""&gt;",Data!D172,"&lt;/td&gt;"))</f>
        <v>&lt;tr&gt;&lt;td align="center"&gt;18-3-2022&lt;/td&gt;</v>
      </c>
      <c r="B123" t="str">
        <f>IF(ISBLANK(Data!E172), "&lt;td&gt;&amp;nbsp;&lt;/td&gt;",CONCATENATE("&lt;td&gt;",Data!E172,"&lt;/td&gt;"))</f>
        <v>&lt;td&gt;Mouton d'Anou depuis Bezaudun Groupe1&lt;/td&gt;</v>
      </c>
      <c r="C123" t="str">
        <f>IF(ISBLANK(Data!F172), "&lt;td&gt;&amp;nbsp;&lt;/td&gt;",CONCATENATE("&lt;td  align=""center""&gt;",Data!F172,"&lt;/td&gt;"))</f>
        <v>&lt;td  align="center"&gt;570&lt;/td&gt;</v>
      </c>
      <c r="D123" t="str">
        <f>IF(ISBLANK(Data!G172), "&lt;td&gt;&amp;nbsp;&lt;/td&gt;",CONCATENATE("&lt;td  align=""center""&gt;",Data!G172,"&lt;/td&gt;"))</f>
        <v>&lt;td  align="center"&gt;15&lt;/td&gt;</v>
      </c>
      <c r="E123" t="str">
        <f>IF(ISBLANK(Data!H172), "&lt;td&gt;&amp;nbsp;&lt;/td&gt;",CONCATENATE("&lt;td  align=""center""&gt;",Data!H172,"&lt;/td&gt;"))</f>
        <v>&lt;td  align="center"&gt;70&lt;/td&gt;</v>
      </c>
      <c r="F123" t="str">
        <f>IF(ISBLANK(Data!I172), "&lt;td&gt;&amp;nbsp;&lt;/td&gt;",CONCATENATE("&lt;td  align=""center""&gt;",Data!I172,"&lt;/td&gt;"))</f>
        <v>&lt;td  align="center"&gt;Moyenne&lt;/td&gt;</v>
      </c>
      <c r="G123" t="str">
        <f>IF(ISBLANK(Data!J172), "&lt;td&gt;&amp;nbsp;&lt;/td&gt;",CONCATENATE("&lt;td&gt;&lt;a href=",Data!J172, " target=_blank&gt;...&lt;/a&gt;&lt;/td&gt;"))</f>
        <v>&lt;td&gt;&lt;a href=https://www.terresetpierresdazur.com/mouton-d-anou target=_blank&gt;...&lt;/a&gt;&lt;/td&gt;</v>
      </c>
      <c r="I123" s="172" t="str">
        <f t="shared" si="8"/>
        <v>&lt;tr&gt;&lt;td align="center"&gt;18-3-2022&lt;/td&gt;&lt;td&gt;Mouton d'Anou depuis Bezaudun Groupe1&lt;/td&gt;&lt;td  align="center"&gt;570&lt;/td&gt;&lt;td  align="center"&gt;15&lt;/td&gt;&lt;td  align="center"&gt;70&lt;/td&gt;&lt;td  align="center"&gt;Moyenne&lt;/td&gt;&lt;td&gt;&lt;a href=https://www.terresetpierresdazur.com/mouton-d-anou target=_blank&gt;...&lt;/a&gt;&lt;/td&gt;</v>
      </c>
    </row>
    <row r="124" spans="1:9" x14ac:dyDescent="0.5">
      <c r="A124" t="str">
        <f>IF(ISBLANK(Data!D173), "&lt;tr&gt;&lt;td&gt;&amp;nbsp;&lt;/td&gt;",CONCATENATE("&lt;tr&gt;&lt;td align=""center""&gt;",Data!D173,"&lt;/td&gt;"))</f>
        <v>&lt;tr&gt;&lt;td align="center"&gt;11-3-2022&lt;/td&gt;</v>
      </c>
      <c r="B124" t="str">
        <f>IF(ISBLANK(Data!E173), "&lt;td&gt;&amp;nbsp;&lt;/td&gt;",CONCATENATE("&lt;td&gt;",Data!E173,"&lt;/td&gt;"))</f>
        <v>&lt;td&gt;circuit de Cipières prolongé vers Grabelle bories&lt;/td&gt;</v>
      </c>
      <c r="C124" t="str">
        <f>IF(ISBLANK(Data!F173), "&lt;td&gt;&amp;nbsp;&lt;/td&gt;",CONCATENATE("&lt;td  align=""center""&gt;",Data!F173,"&lt;/td&gt;"))</f>
        <v>&lt;td  align="center"&gt;370&lt;/td&gt;</v>
      </c>
      <c r="D124" t="str">
        <f>IF(ISBLANK(Data!G173), "&lt;td&gt;&amp;nbsp;&lt;/td&gt;",CONCATENATE("&lt;td  align=""center""&gt;",Data!G173,"&lt;/td&gt;"))</f>
        <v>&lt;td  align="center"&gt;13,8&lt;/td&gt;</v>
      </c>
      <c r="E124" t="str">
        <f>IF(ISBLANK(Data!H173), "&lt;td&gt;&amp;nbsp;&lt;/td&gt;",CONCATENATE("&lt;td  align=""center""&gt;",Data!H173,"&lt;/td&gt;"))</f>
        <v>&lt;td  align="center"&gt;52&lt;/td&gt;</v>
      </c>
      <c r="F124" t="str">
        <f>IF(ISBLANK(Data!I173), "&lt;td&gt;&amp;nbsp;&lt;/td&gt;",CONCATENATE("&lt;td  align=""center""&gt;",Data!I173,"&lt;/td&gt;"))</f>
        <v>&lt;td  align="center"&gt;Facile&lt;/td&gt;</v>
      </c>
      <c r="G124" t="str">
        <f>IF(ISBLANK(Data!J173), "&lt;td&gt;&amp;nbsp;&lt;/td&gt;",CONCATENATE("&lt;td&gt;&lt;a href=",Data!J173, " target=_blank&gt;...&lt;/a&gt;&lt;/td&gt;"))</f>
        <v>&lt;td&gt;&lt;a href=https://www.terresetpierresdazur.com/circuit-cipres target=_blank&gt;...&lt;/a&gt;&lt;/td&gt;</v>
      </c>
      <c r="I124" s="172" t="str">
        <f t="shared" si="8"/>
        <v>&lt;tr&gt;&lt;td align="center"&gt;11-3-2022&lt;/td&gt;&lt;td&gt;circuit de Cipières prolongé vers Grabelle bories&lt;/td&gt;&lt;td  align="center"&gt;370&lt;/td&gt;&lt;td  align="center"&gt;13,8&lt;/td&gt;&lt;td  align="center"&gt;52&lt;/td&gt;&lt;td  align="center"&gt;Facile&lt;/td&gt;&lt;td&gt;&lt;a href=https://www.terresetpierresdazur.com/circuit-cipres target=_blank&gt;...&lt;/a&gt;&lt;/td&gt;</v>
      </c>
    </row>
    <row r="125" spans="1:9" x14ac:dyDescent="0.5">
      <c r="A125" t="str">
        <f>IF(ISBLANK(Data!D174), "&lt;tr&gt;&lt;td&gt;&amp;nbsp;&lt;/td&gt;",CONCATENATE("&lt;tr&gt;&lt;td align=""center""&gt;",Data!D174,"&lt;/td&gt;"))</f>
        <v>&lt;tr&gt;&lt;td align="center"&gt;4-3-2022&lt;/td&gt;</v>
      </c>
      <c r="B125" t="str">
        <f>IF(ISBLANK(Data!E174), "&lt;td&gt;&amp;nbsp;&lt;/td&gt;",CONCATENATE("&lt;td&gt;",Data!E174,"&lt;/td&gt;"))</f>
        <v>&lt;td&gt;Escragnolles chapelle St Martin et Baou Mourine   &lt;/td&gt;</v>
      </c>
      <c r="C125" t="str">
        <f>IF(ISBLANK(Data!F174), "&lt;td&gt;&amp;nbsp;&lt;/td&gt;",CONCATENATE("&lt;td  align=""center""&gt;",Data!F174,"&lt;/td&gt;"))</f>
        <v>&lt;td  align="center"&gt;260&lt;/td&gt;</v>
      </c>
      <c r="D125" t="str">
        <f>IF(ISBLANK(Data!G174), "&lt;td&gt;&amp;nbsp;&lt;/td&gt;",CONCATENATE("&lt;td  align=""center""&gt;",Data!G174,"&lt;/td&gt;"))</f>
        <v>&lt;td  align="center"&gt;8,3&lt;/td&gt;</v>
      </c>
      <c r="E125" t="str">
        <f>IF(ISBLANK(Data!H174), "&lt;td&gt;&amp;nbsp;&lt;/td&gt;",CONCATENATE("&lt;td  align=""center""&gt;",Data!H174,"&lt;/td&gt;"))</f>
        <v>&lt;td  align="center"&gt;80&lt;/td&gt;</v>
      </c>
      <c r="F125" t="str">
        <f>IF(ISBLANK(Data!I174), "&lt;td&gt;&amp;nbsp;&lt;/td&gt;",CONCATENATE("&lt;td  align=""center""&gt;",Data!I174,"&lt;/td&gt;"))</f>
        <v>&lt;td  align="center"&gt;Facile&lt;/td&gt;</v>
      </c>
      <c r="G125" t="str">
        <f>IF(ISBLANK(Data!J174), "&lt;td&gt;&amp;nbsp;&lt;/td&gt;",CONCATENATE("&lt;td&gt;&lt;a href=",Data!J174, " target=_blank&gt;...&lt;/a&gt;&lt;/td&gt;"))</f>
        <v>&lt;td&gt;&amp;nbsp;&lt;/td&gt;</v>
      </c>
      <c r="I125" s="172" t="str">
        <f t="shared" si="8"/>
        <v>&lt;tr&gt;&lt;td align="center"&gt;4-3-2022&lt;/td&gt;&lt;td&gt;Escragnolles chapelle St Martin et Baou Mourine   &lt;/td&gt;&lt;td  align="center"&gt;260&lt;/td&gt;&lt;td  align="center"&gt;8,3&lt;/td&gt;&lt;td  align="center"&gt;80&lt;/td&gt;&lt;td  align="center"&gt;Facile&lt;/td&gt;&lt;td&gt;&amp;nbsp;&lt;/td&gt;</v>
      </c>
    </row>
    <row r="126" spans="1:9" x14ac:dyDescent="0.5">
      <c r="A126" t="str">
        <f>IF(ISBLANK(Data!D175), "&lt;tr&gt;&lt;td&gt;&amp;nbsp;&lt;/td&gt;",CONCATENATE("&lt;tr&gt;&lt;td align=""center""&gt;",Data!D175,"&lt;/td&gt;"))</f>
        <v>&lt;tr&gt;&lt;td align="center"&gt;4-3-2022&lt;/td&gt;</v>
      </c>
      <c r="B126" t="str">
        <f>IF(ISBLANK(Data!E175), "&lt;td&gt;&amp;nbsp;&lt;/td&gt;",CONCATENATE("&lt;td&gt;",Data!E175,"&lt;/td&gt;"))</f>
        <v>&lt;td&gt;de St Vallier à Escragnolles par le GR 406, Baou Mourine, 
ruines du hameau de Rouyère&lt;/td&gt;</v>
      </c>
      <c r="C126" t="str">
        <f>IF(ISBLANK(Data!F175), "&lt;td&gt;&amp;nbsp;&lt;/td&gt;",CONCATENATE("&lt;td  align=""center""&gt;",Data!F175,"&lt;/td&gt;"))</f>
        <v>&lt;td  align="center"&gt;620&lt;/td&gt;</v>
      </c>
      <c r="D126" t="str">
        <f>IF(ISBLANK(Data!G175), "&lt;td&gt;&amp;nbsp;&lt;/td&gt;",CONCATENATE("&lt;td  align=""center""&gt;",Data!G175,"&lt;/td&gt;"))</f>
        <v>&lt;td  align="center"&gt;15&lt;/td&gt;</v>
      </c>
      <c r="E126" t="str">
        <f>IF(ISBLANK(Data!H175), "&lt;td&gt;&amp;nbsp;&lt;/td&gt;",CONCATENATE("&lt;td  align=""center""&gt;",Data!H175,"&lt;/td&gt;"))</f>
        <v>&lt;td  align="center"&gt;60&lt;/td&gt;</v>
      </c>
      <c r="F126" t="str">
        <f>IF(ISBLANK(Data!I175), "&lt;td&gt;&amp;nbsp;&lt;/td&gt;",CONCATENATE("&lt;td  align=""center""&gt;",Data!I175,"&lt;/td&gt;"))</f>
        <v>&lt;td  align="center"&gt;Moyenne&lt;/td&gt;</v>
      </c>
      <c r="G126" t="str">
        <f>IF(ISBLANK(Data!J175), "&lt;td&gt;&amp;nbsp;&lt;/td&gt;",CONCATENATE("&lt;td&gt;&lt;a href=",Data!J175, " target=_blank&gt;...&lt;/a&gt;&lt;/td&gt;"))</f>
        <v>&lt;td&gt;&lt;a href=https://dan-randos-photos.monsite-orange.fr/page-5c866cf575a97.html target=_blank&gt;...&lt;/a&gt;&lt;/td&gt;</v>
      </c>
      <c r="I126" s="172" t="str">
        <f t="shared" si="8"/>
        <v>&lt;tr&gt;&lt;td align="center"&gt;4-3-2022&lt;/td&gt;&lt;td&gt;de St Vallier à Escragnolles par le GR 406, Baou Mourine, 
ruines du hameau de Rouyère&lt;/td&gt;&lt;td  align="center"&gt;620&lt;/td&gt;&lt;td  align="center"&gt;15&lt;/td&gt;&lt;td  align="center"&gt;60&lt;/td&gt;&lt;td  align="center"&gt;Moyenne&lt;/td&gt;&lt;td&gt;&lt;a href=https://dan-randos-photos.monsite-orange.fr/page-5c866cf575a97.html target=_blank&gt;...&lt;/a&gt;&lt;/td&gt;</v>
      </c>
    </row>
    <row r="127" spans="1:9" x14ac:dyDescent="0.5">
      <c r="A127" t="str">
        <f>IF(ISBLANK(Data!D176), "&lt;tr&gt;&lt;td&gt;&amp;nbsp;&lt;/td&gt;",CONCATENATE("&lt;tr&gt;&lt;td align=""center""&gt;",Data!D176,"&lt;/td&gt;"))</f>
        <v>&lt;tr&gt;&lt;td align="center"&gt;25-2-2022&lt;/td&gt;</v>
      </c>
      <c r="B127" t="str">
        <f>IF(ISBLANK(Data!E176), "&lt;td&gt;&amp;nbsp;&lt;/td&gt;",CONCATENATE("&lt;td&gt;",Data!E176,"&lt;/td&gt;"))</f>
        <v>&lt;td&gt;le Bois d'Amon, sur les hauteurs de Saint-Cézaire-sur-Siagne&lt;/td&gt;</v>
      </c>
      <c r="C127" t="str">
        <f>IF(ISBLANK(Data!F176), "&lt;td&gt;&amp;nbsp;&lt;/td&gt;",CONCATENATE("&lt;td  align=""center""&gt;",Data!F176,"&lt;/td&gt;"))</f>
        <v>&lt;td  align="center"&gt;350&lt;/td&gt;</v>
      </c>
      <c r="D127" t="str">
        <f>IF(ISBLANK(Data!G176), "&lt;td&gt;&amp;nbsp;&lt;/td&gt;",CONCATENATE("&lt;td  align=""center""&gt;",Data!G176,"&lt;/td&gt;"))</f>
        <v>&lt;td  align="center"&gt;15&lt;/td&gt;</v>
      </c>
      <c r="E127" t="str">
        <f>IF(ISBLANK(Data!H176), "&lt;td&gt;&amp;nbsp;&lt;/td&gt;",CONCATENATE("&lt;td  align=""center""&gt;",Data!H176,"&lt;/td&gt;"))</f>
        <v>&lt;td  align="center"&gt;40&lt;/td&gt;</v>
      </c>
      <c r="F127" t="str">
        <f>IF(ISBLANK(Data!I176), "&lt;td&gt;&amp;nbsp;&lt;/td&gt;",CONCATENATE("&lt;td  align=""center""&gt;",Data!I176,"&lt;/td&gt;"))</f>
        <v>&lt;td  align="center"&gt;Moyenne&lt;/td&gt;</v>
      </c>
      <c r="G127" t="str">
        <f>IF(ISBLANK(Data!J176), "&lt;td&gt;&amp;nbsp;&lt;/td&gt;",CONCATENATE("&lt;td&gt;&lt;a href=",Data!J176, " target=_blank&gt;...&lt;/a&gt;&lt;/td&gt;"))</f>
        <v>&lt;td&gt;&lt;a href=https://www.sitytrail.com/fr/trails/2021593-speracedes--cabris-x-bois-dxamont/ target=_blank&gt;...&lt;/a&gt;&lt;/td&gt;</v>
      </c>
      <c r="I127" s="172" t="str">
        <f t="shared" si="8"/>
        <v>&lt;tr&gt;&lt;td align="center"&gt;25-2-2022&lt;/td&gt;&lt;td&gt;le Bois d'Amon, sur les hauteurs de Saint-Cézaire-sur-Siagne&lt;/td&gt;&lt;td  align="center"&gt;350&lt;/td&gt;&lt;td  align="center"&gt;15&lt;/td&gt;&lt;td  align="center"&gt;40&lt;/td&gt;&lt;td  align="center"&gt;Moyenne&lt;/td&gt;&lt;td&gt;&lt;a href=https://www.sitytrail.com/fr/trails/2021593-speracedes--cabris-x-bois-dxamont/ target=_blank&gt;...&lt;/a&gt;&lt;/td&gt;</v>
      </c>
    </row>
    <row r="128" spans="1:9" x14ac:dyDescent="0.5">
      <c r="A128" t="str">
        <f>IF(ISBLANK(Data!D177), "&lt;tr&gt;&lt;td&gt;&amp;nbsp;&lt;/td&gt;",CONCATENATE("&lt;tr&gt;&lt;td align=""center""&gt;",Data!D177,"&lt;/td&gt;"))</f>
        <v>&lt;tr&gt;&lt;td align="center"&gt;18-2-2022&lt;/td&gt;</v>
      </c>
      <c r="B128" t="str">
        <f>IF(ISBLANK(Data!E177), "&lt;td&gt;&amp;nbsp;&lt;/td&gt;",CONCATENATE("&lt;td&gt;",Data!E177,"&lt;/td&gt;"))</f>
        <v>&lt;td&gt;St Barnabé puy de Naouri puy de Tourrettes village nègre&lt;/td&gt;</v>
      </c>
      <c r="C128" t="str">
        <f>IF(ISBLANK(Data!F177), "&lt;td&gt;&amp;nbsp;&lt;/td&gt;",CONCATENATE("&lt;td  align=""center""&gt;",Data!F177,"&lt;/td&gt;"))</f>
        <v>&lt;td  align="center"&gt;400&lt;/td&gt;</v>
      </c>
      <c r="D128" t="str">
        <f>IF(ISBLANK(Data!G177), "&lt;td&gt;&amp;nbsp;&lt;/td&gt;",CONCATENATE("&lt;td  align=""center""&gt;",Data!G177,"&lt;/td&gt;"))</f>
        <v>&lt;td  align="center"&gt;12&lt;/td&gt;</v>
      </c>
      <c r="E128" t="str">
        <f>IF(ISBLANK(Data!H177), "&lt;td&gt;&amp;nbsp;&lt;/td&gt;",CONCATENATE("&lt;td  align=""center""&gt;",Data!H177,"&lt;/td&gt;"))</f>
        <v>&lt;td  align="center"&gt;64&lt;/td&gt;</v>
      </c>
      <c r="F128" t="str">
        <f>IF(ISBLANK(Data!I177), "&lt;td&gt;&amp;nbsp;&lt;/td&gt;",CONCATENATE("&lt;td  align=""center""&gt;",Data!I177,"&lt;/td&gt;"))</f>
        <v>&lt;td  align="center"&gt;Moyenne&lt;/td&gt;</v>
      </c>
      <c r="G128" t="str">
        <f>IF(ISBLANK(Data!J177), "&lt;td&gt;&amp;nbsp;&lt;/td&gt;",CONCATENATE("&lt;td&gt;&lt;a href=",Data!J177, " target=_blank&gt;...&lt;/a&gt;&lt;/td&gt;"))</f>
        <v>&lt;td&gt;&amp;nbsp;&lt;/td&gt;</v>
      </c>
      <c r="I128" s="172" t="str">
        <f t="shared" si="8"/>
        <v>&lt;tr&gt;&lt;td align="center"&gt;18-2-2022&lt;/td&gt;&lt;td&gt;St Barnabé puy de Naouri puy de Tourrettes village nègre&lt;/td&gt;&lt;td  align="center"&gt;400&lt;/td&gt;&lt;td  align="center"&gt;12&lt;/td&gt;&lt;td  align="center"&gt;64&lt;/td&gt;&lt;td  align="center"&gt;Moyenne&lt;/td&gt;&lt;td&gt;&amp;nbsp;&lt;/td&gt;</v>
      </c>
    </row>
    <row r="129" spans="1:9" x14ac:dyDescent="0.5">
      <c r="A129" t="str">
        <f>IF(ISBLANK(Data!D178), "&lt;tr&gt;&lt;td&gt;&amp;nbsp;&lt;/td&gt;",CONCATENATE("&lt;tr&gt;&lt;td align=""center""&gt;",Data!D178,"&lt;/td&gt;"))</f>
        <v>&lt;tr&gt;&lt;td align="center"&gt;11-2-2022&lt;/td&gt;</v>
      </c>
      <c r="B129" t="str">
        <f>IF(ISBLANK(Data!E178), "&lt;td&gt;&amp;nbsp;&lt;/td&gt;",CONCATENATE("&lt;td&gt;",Data!E178,"&lt;/td&gt;"))</f>
        <v>&lt;td&gt;lac de St Cassien&lt;/td&gt;</v>
      </c>
      <c r="C129" t="str">
        <f>IF(ISBLANK(Data!F178), "&lt;td&gt;&amp;nbsp;&lt;/td&gt;",CONCATENATE("&lt;td  align=""center""&gt;",Data!F178,"&lt;/td&gt;"))</f>
        <v>&lt;td  align="center"&gt;240&lt;/td&gt;</v>
      </c>
      <c r="D129" t="str">
        <f>IF(ISBLANK(Data!G178), "&lt;td&gt;&amp;nbsp;&lt;/td&gt;",CONCATENATE("&lt;td  align=""center""&gt;",Data!G178,"&lt;/td&gt;"))</f>
        <v>&lt;td  align="center"&gt;15&lt;/td&gt;</v>
      </c>
      <c r="E129" t="str">
        <f>IF(ISBLANK(Data!H178), "&lt;td&gt;&amp;nbsp;&lt;/td&gt;",CONCATENATE("&lt;td  align=""center""&gt;",Data!H178,"&lt;/td&gt;"))</f>
        <v>&lt;td  align="center"&gt;72&lt;/td&gt;</v>
      </c>
      <c r="F129" t="str">
        <f>IF(ISBLANK(Data!I178), "&lt;td&gt;&amp;nbsp;&lt;/td&gt;",CONCATENATE("&lt;td  align=""center""&gt;",Data!I178,"&lt;/td&gt;"))</f>
        <v>&lt;td  align="center"&gt;Facile&lt;/td&gt;</v>
      </c>
      <c r="G129" t="str">
        <f>IF(ISBLANK(Data!J178), "&lt;td&gt;&amp;nbsp;&lt;/td&gt;",CONCATENATE("&lt;td&gt;&lt;a href=",Data!J178, " target=_blank&gt;...&lt;/a&gt;&lt;/td&gt;"))</f>
        <v>&lt;td&gt;&amp;nbsp;&lt;/td&gt;</v>
      </c>
      <c r="I129" s="172" t="str">
        <f t="shared" si="8"/>
        <v>&lt;tr&gt;&lt;td align="center"&gt;11-2-2022&lt;/td&gt;&lt;td&gt;lac de St Cassien&lt;/td&gt;&lt;td  align="center"&gt;240&lt;/td&gt;&lt;td  align="center"&gt;15&lt;/td&gt;&lt;td  align="center"&gt;72&lt;/td&gt;&lt;td  align="center"&gt;Facile&lt;/td&gt;&lt;td&gt;&amp;nbsp;&lt;/td&gt;</v>
      </c>
    </row>
    <row r="130" spans="1:9" x14ac:dyDescent="0.5">
      <c r="A130" t="str">
        <f>IF(ISBLANK(Data!D179), "&lt;tr&gt;&lt;td&gt;&amp;nbsp;&lt;/td&gt;",CONCATENATE("&lt;tr&gt;&lt;td align=""center""&gt;",Data!D179,"&lt;/td&gt;"))</f>
        <v>&lt;tr&gt;&lt;td align="center"&gt;4-2-2022&lt;/td&gt;</v>
      </c>
      <c r="B130" t="str">
        <f>IF(ISBLANK(Data!E179), "&lt;td&gt;&amp;nbsp;&lt;/td&gt;",CONCATENATE("&lt;td&gt;",Data!E179,"&lt;/td&gt;"))</f>
        <v>&lt;td&gt;Les mimosas de l'Estérel, la caldeira de Maure Vieil et 
le Mont Saint Martin&lt;/td&gt;</v>
      </c>
      <c r="C130" t="str">
        <f>IF(ISBLANK(Data!F179), "&lt;td&gt;&amp;nbsp;&lt;/td&gt;",CONCATENATE("&lt;td  align=""center""&gt;",Data!F179,"&lt;/td&gt;"))</f>
        <v>&lt;td  align="center"&gt;420&lt;/td&gt;</v>
      </c>
      <c r="D130" t="str">
        <f>IF(ISBLANK(Data!G179), "&lt;td&gt;&amp;nbsp;&lt;/td&gt;",CONCATENATE("&lt;td  align=""center""&gt;",Data!G179,"&lt;/td&gt;"))</f>
        <v>&lt;td  align="center"&gt;11,5&lt;/td&gt;</v>
      </c>
      <c r="E130" t="str">
        <f>IF(ISBLANK(Data!H179), "&lt;td&gt;&amp;nbsp;&lt;/td&gt;",CONCATENATE("&lt;td  align=""center""&gt;",Data!H179,"&lt;/td&gt;"))</f>
        <v>&lt;td  align="center"&gt;52&lt;/td&gt;</v>
      </c>
      <c r="F130" t="str">
        <f>IF(ISBLANK(Data!I179), "&lt;td&gt;&amp;nbsp;&lt;/td&gt;",CONCATENATE("&lt;td  align=""center""&gt;",Data!I179,"&lt;/td&gt;"))</f>
        <v>&lt;td  align="center"&gt;Moyenne&lt;/td&gt;</v>
      </c>
      <c r="G130" t="str">
        <f>IF(ISBLANK(Data!J179), "&lt;td&gt;&amp;nbsp;&lt;/td&gt;",CONCATENATE("&lt;td&gt;&lt;a href=",Data!J179, " target=_blank&gt;...&lt;/a&gt;&lt;/td&gt;"))</f>
        <v>&lt;td&gt;&lt;a href=https://www.visorando.com/randonnee-mont-saint-martin/ target=_blank&gt;...&lt;/a&gt;&lt;/td&gt;</v>
      </c>
      <c r="I130" s="172" t="str">
        <f t="shared" si="8"/>
        <v>&lt;tr&gt;&lt;td align="center"&gt;4-2-2022&lt;/td&gt;&lt;td&gt;Les mimosas de l'Estérel, la caldeira de Maure Vieil et 
le Mont Saint Martin&lt;/td&gt;&lt;td  align="center"&gt;420&lt;/td&gt;&lt;td  align="center"&gt;11,5&lt;/td&gt;&lt;td  align="center"&gt;52&lt;/td&gt;&lt;td  align="center"&gt;Moyenne&lt;/td&gt;&lt;td&gt;&lt;a href=https://www.visorando.com/randonnee-mont-saint-martin/ target=_blank&gt;...&lt;/a&gt;&lt;/td&gt;</v>
      </c>
    </row>
    <row r="131" spans="1:9" x14ac:dyDescent="0.5">
      <c r="A131" t="str">
        <f>IF(ISBLANK(Data!D180), "&lt;tr&gt;&lt;td&gt;&amp;nbsp;&lt;/td&gt;",CONCATENATE("&lt;tr&gt;&lt;td align=""center""&gt;",Data!D180,"&lt;/td&gt;"))</f>
        <v>&lt;tr&gt;&lt;td align="center"&gt;28-1-2022&lt;/td&gt;</v>
      </c>
      <c r="B131" t="str">
        <f>IF(ISBLANK(Data!E180), "&lt;td&gt;&amp;nbsp;&lt;/td&gt;",CONCATENATE("&lt;td&gt;",Data!E180,"&lt;/td&gt;"))</f>
        <v>&lt;td&gt;mont Macaron&lt;/td&gt;</v>
      </c>
      <c r="C131" t="str">
        <f>IF(ISBLANK(Data!F180), "&lt;td&gt;&amp;nbsp;&lt;/td&gt;",CONCATENATE("&lt;td  align=""center""&gt;",Data!F180,"&lt;/td&gt;"))</f>
        <v>&lt;td  align="center"&gt;300&lt;/td&gt;</v>
      </c>
      <c r="D131" t="str">
        <f>IF(ISBLANK(Data!G180), "&lt;td&gt;&amp;nbsp;&lt;/td&gt;",CONCATENATE("&lt;td  align=""center""&gt;",Data!G180,"&lt;/td&gt;"))</f>
        <v>&lt;td  align="center"&gt;9&lt;/td&gt;</v>
      </c>
      <c r="E131" t="str">
        <f>IF(ISBLANK(Data!H180), "&lt;td&gt;&amp;nbsp;&lt;/td&gt;",CONCATENATE("&lt;td  align=""center""&gt;",Data!H180,"&lt;/td&gt;"))</f>
        <v>&lt;td  align="center"&gt;95&lt;/td&gt;</v>
      </c>
      <c r="F131" t="str">
        <f>IF(ISBLANK(Data!I180), "&lt;td&gt;&amp;nbsp;&lt;/td&gt;",CONCATENATE("&lt;td  align=""center""&gt;",Data!I180,"&lt;/td&gt;"))</f>
        <v>&lt;td  align="center"&gt;Facile&lt;/td&gt;</v>
      </c>
      <c r="G131" t="str">
        <f>IF(ISBLANK(Data!J180), "&lt;td&gt;&amp;nbsp;&lt;/td&gt;",CONCATENATE("&lt;td&gt;&lt;a href=",Data!J180, " target=_blank&gt;...&lt;/a&gt;&lt;/td&gt;"))</f>
        <v>&lt;td&gt;&lt;a href=https://randoxygene.departement06.fr/pays-nicois/crete-du-mont-macaron-9295.html target=_blank&gt;...&lt;/a&gt;&lt;/td&gt;</v>
      </c>
      <c r="I131" s="172" t="str">
        <f t="shared" si="8"/>
        <v>&lt;tr&gt;&lt;td align="center"&gt;28-1-2022&lt;/td&gt;&lt;td&gt;mont Macaron&lt;/td&gt;&lt;td  align="center"&gt;300&lt;/td&gt;&lt;td  align="center"&gt;9&lt;/td&gt;&lt;td  align="center"&gt;95&lt;/td&gt;&lt;td  align="center"&gt;Facile&lt;/td&gt;&lt;td&gt;&lt;a href=https://randoxygene.departement06.fr/pays-nicois/crete-du-mont-macaron-9295.html target=_blank&gt;...&lt;/a&gt;&lt;/td&gt;</v>
      </c>
    </row>
    <row r="132" spans="1:9" x14ac:dyDescent="0.5">
      <c r="A132" t="str">
        <f>IF(ISBLANK(Data!D181), "&lt;tr&gt;&lt;td&gt;&amp;nbsp;&lt;/td&gt;",CONCATENATE("&lt;tr&gt;&lt;td align=""center""&gt;",Data!D181,"&lt;/td&gt;"))</f>
        <v>&lt;tr&gt;&lt;td align="center"&gt;28-1-2022&lt;/td&gt;</v>
      </c>
      <c r="B132" t="str">
        <f>IF(ISBLANK(Data!E181), "&lt;td&gt;&amp;nbsp;&lt;/td&gt;",CONCATENATE("&lt;td&gt;",Data!E181,"&lt;/td&gt;"))</f>
        <v>&lt;td&gt;mont Macaron&lt;/td&gt;</v>
      </c>
      <c r="C132" t="str">
        <f>IF(ISBLANK(Data!F181), "&lt;td&gt;&amp;nbsp;&lt;/td&gt;",CONCATENATE("&lt;td  align=""center""&gt;",Data!F181,"&lt;/td&gt;"))</f>
        <v>&lt;td  align="center"&gt;675&lt;/td&gt;</v>
      </c>
      <c r="D132" t="str">
        <f>IF(ISBLANK(Data!G181), "&lt;td&gt;&amp;nbsp;&lt;/td&gt;",CONCATENATE("&lt;td  align=""center""&gt;",Data!G181,"&lt;/td&gt;"))</f>
        <v>&lt;td  align="center"&gt;12,3&lt;/td&gt;</v>
      </c>
      <c r="E132" t="str">
        <f>IF(ISBLANK(Data!H181), "&lt;td&gt;&amp;nbsp;&lt;/td&gt;",CONCATENATE("&lt;td  align=""center""&gt;",Data!H181,"&lt;/td&gt;"))</f>
        <v>&lt;td  align="center"&gt;80&lt;/td&gt;</v>
      </c>
      <c r="F132" t="str">
        <f>IF(ISBLANK(Data!I181), "&lt;td&gt;&amp;nbsp;&lt;/td&gt;",CONCATENATE("&lt;td  align=""center""&gt;",Data!I181,"&lt;/td&gt;"))</f>
        <v>&lt;td  align="center"&gt;Moyenne&lt;/td&gt;</v>
      </c>
      <c r="G132" t="str">
        <f>IF(ISBLANK(Data!J181), "&lt;td&gt;&amp;nbsp;&lt;/td&gt;",CONCATENATE("&lt;td&gt;&lt;a href=",Data!J181, " target=_blank&gt;...&lt;/a&gt;&lt;/td&gt;"))</f>
        <v>&lt;td&gt;&lt;a href=https://tourrette-levens.fr/wp-content/uploads/2022/02/8-MontMacaron-maj2021-ok.pdf target=_blank&gt;...&lt;/a&gt;&lt;/td&gt;</v>
      </c>
      <c r="I132" s="172" t="str">
        <f t="shared" si="8"/>
        <v>&lt;tr&gt;&lt;td align="center"&gt;28-1-2022&lt;/td&gt;&lt;td&gt;mont Macaron&lt;/td&gt;&lt;td  align="center"&gt;675&lt;/td&gt;&lt;td  align="center"&gt;12,3&lt;/td&gt;&lt;td  align="center"&gt;80&lt;/td&gt;&lt;td  align="center"&gt;Moyenne&lt;/td&gt;&lt;td&gt;&lt;a href=https://tourrette-levens.fr/wp-content/uploads/2022/02/8-MontMacaron-maj2021-ok.pdf target=_blank&gt;...&lt;/a&gt;&lt;/td&gt;</v>
      </c>
    </row>
    <row r="133" spans="1:9" x14ac:dyDescent="0.5">
      <c r="A133" t="str">
        <f>IF(ISBLANK(Data!D182), "&lt;tr&gt;&lt;td&gt;&amp;nbsp;&lt;/td&gt;",CONCATENATE("&lt;tr&gt;&lt;td align=""center""&gt;",Data!D182,"&lt;/td&gt;"))</f>
        <v>&lt;tr&gt;&lt;td align="center"&gt;21-1-2022&lt;/td&gt;</v>
      </c>
      <c r="B133" t="str">
        <f>IF(ISBLANK(Data!E182), "&lt;td&gt;&amp;nbsp;&lt;/td&gt;",CONCATENATE("&lt;td&gt;",Data!E182,"&lt;/td&gt;"))</f>
        <v>&lt;td&gt;Plan des Noves, baou des Noirs, baou des Blancs&lt;/td&gt;</v>
      </c>
      <c r="C133" t="str">
        <f>IF(ISBLANK(Data!F182), "&lt;td&gt;&amp;nbsp;&lt;/td&gt;",CONCATENATE("&lt;td  align=""center""&gt;",Data!F182,"&lt;/td&gt;"))</f>
        <v>&lt;td  align="center"&gt;500&lt;/td&gt;</v>
      </c>
      <c r="D133" t="str">
        <f>IF(ISBLANK(Data!G182), "&lt;td&gt;&amp;nbsp;&lt;/td&gt;",CONCATENATE("&lt;td  align=""center""&gt;",Data!G182,"&lt;/td&gt;"))</f>
        <v>&lt;td  align="center"&gt;12&lt;/td&gt;</v>
      </c>
      <c r="E133" t="str">
        <f>IF(ISBLANK(Data!H182), "&lt;td&gt;&amp;nbsp;&lt;/td&gt;",CONCATENATE("&lt;td  align=""center""&gt;",Data!H182,"&lt;/td&gt;"))</f>
        <v>&lt;td  align="center"&gt;52&lt;/td&gt;</v>
      </c>
      <c r="F133" t="str">
        <f>IF(ISBLANK(Data!I182), "&lt;td&gt;&amp;nbsp;&lt;/td&gt;",CONCATENATE("&lt;td  align=""center""&gt;",Data!I182,"&lt;/td&gt;"))</f>
        <v>&lt;td  align="center"&gt;Moyenne&lt;/td&gt;</v>
      </c>
      <c r="G133" t="str">
        <f>IF(ISBLANK(Data!J182), "&lt;td&gt;&amp;nbsp;&lt;/td&gt;",CONCATENATE("&lt;td&gt;&lt;a href=",Data!J182, " target=_blank&gt;...&lt;/a&gt;&lt;/td&gt;"))</f>
        <v>&lt;td&gt;&lt;a href=https://www.terresetpierresdazur.com/baousnoirsblancs target=_blank&gt;...&lt;/a&gt;&lt;/td&gt;</v>
      </c>
      <c r="I133" s="172" t="str">
        <f t="shared" si="8"/>
        <v>&lt;tr&gt;&lt;td align="center"&gt;21-1-2022&lt;/td&gt;&lt;td&gt;Plan des Noves, baou des Noirs, baou des Blancs&lt;/td&gt;&lt;td  align="center"&gt;500&lt;/td&gt;&lt;td  align="center"&gt;12&lt;/td&gt;&lt;td  align="center"&gt;52&lt;/td&gt;&lt;td  align="center"&gt;Moyenne&lt;/td&gt;&lt;td&gt;&lt;a href=https://www.terresetpierresdazur.com/baousnoirsblancs target=_blank&gt;...&lt;/a&gt;&lt;/td&gt;</v>
      </c>
    </row>
    <row r="134" spans="1:9" x14ac:dyDescent="0.5">
      <c r="A134" t="str">
        <f>IF(ISBLANK(Data!D183), "&lt;tr&gt;&lt;td&gt;&amp;nbsp;&lt;/td&gt;",CONCATENATE("&lt;tr&gt;&lt;td align=""center""&gt;",Data!D183,"&lt;/td&gt;"))</f>
        <v>&lt;tr&gt;&lt;td align="center"&gt;14-1-2022&lt;/td&gt;</v>
      </c>
      <c r="B134" t="str">
        <f>IF(ISBLANK(Data!E183), "&lt;td&gt;&amp;nbsp;&lt;/td&gt;",CONCATENATE("&lt;td&gt;",Data!E183,"&lt;/td&gt;"))</f>
        <v>&lt;td&gt;croix de Cabris&lt;/td&gt;</v>
      </c>
      <c r="C134" t="str">
        <f>IF(ISBLANK(Data!F183), "&lt;td&gt;&amp;nbsp;&lt;/td&gt;",CONCATENATE("&lt;td  align=""center""&gt;",Data!F183,"&lt;/td&gt;"))</f>
        <v>&lt;td  align="center"&gt;320&lt;/td&gt;</v>
      </c>
      <c r="D134" t="str">
        <f>IF(ISBLANK(Data!G183), "&lt;td&gt;&amp;nbsp;&lt;/td&gt;",CONCATENATE("&lt;td  align=""center""&gt;",Data!G183,"&lt;/td&gt;"))</f>
        <v>&lt;td  align="center"&gt;12,4&lt;/td&gt;</v>
      </c>
      <c r="E134" t="str">
        <f>IF(ISBLANK(Data!H183), "&lt;td&gt;&amp;nbsp;&lt;/td&gt;",CONCATENATE("&lt;td  align=""center""&gt;",Data!H183,"&lt;/td&gt;"))</f>
        <v>&lt;td  align="center"&gt;32&lt;/td&gt;</v>
      </c>
      <c r="F134" t="str">
        <f>IF(ISBLANK(Data!I183), "&lt;td&gt;&amp;nbsp;&lt;/td&gt;",CONCATENATE("&lt;td  align=""center""&gt;",Data!I183,"&lt;/td&gt;"))</f>
        <v>&lt;td  align="center"&gt;Facile&lt;/td&gt;</v>
      </c>
      <c r="G134" t="str">
        <f>IF(ISBLANK(Data!J183), "&lt;td&gt;&amp;nbsp;&lt;/td&gt;",CONCATENATE("&lt;td&gt;&lt;a href=",Data!J183, " target=_blank&gt;...&lt;/a&gt;&lt;/td&gt;"))</f>
        <v>&lt;td&gt;&amp;nbsp;&lt;/td&gt;</v>
      </c>
      <c r="I134" s="172" t="str">
        <f t="shared" si="8"/>
        <v>&lt;tr&gt;&lt;td align="center"&gt;14-1-2022&lt;/td&gt;&lt;td&gt;croix de Cabris&lt;/td&gt;&lt;td  align="center"&gt;320&lt;/td&gt;&lt;td  align="center"&gt;12,4&lt;/td&gt;&lt;td  align="center"&gt;32&lt;/td&gt;&lt;td  align="center"&gt;Facile&lt;/td&gt;&lt;td&gt;&amp;nbsp;&lt;/td&gt;</v>
      </c>
    </row>
    <row r="135" spans="1:9" x14ac:dyDescent="0.5">
      <c r="A135" t="str">
        <f>IF(ISBLANK(Data!D184), "&lt;tr&gt;&lt;td&gt;&amp;nbsp;&lt;/td&gt;",CONCATENATE("&lt;tr&gt;&lt;td align=""center""&gt;",Data!D184,"&lt;/td&gt;"))</f>
        <v>&lt;tr&gt;&lt;td align="center"&gt;7-1-2022&lt;/td&gt;</v>
      </c>
      <c r="B135" t="str">
        <f>IF(ISBLANK(Data!E184), "&lt;td&gt;&amp;nbsp;&lt;/td&gt;",CONCATENATE("&lt;td&gt;",Data!E184,"&lt;/td&gt;"))</f>
        <v>&lt;td&gt;le rocher des Monges&lt;/td&gt;</v>
      </c>
      <c r="C135" t="str">
        <f>IF(ISBLANK(Data!F184), "&lt;td&gt;&amp;nbsp;&lt;/td&gt;",CONCATENATE("&lt;td  align=""center""&gt;",Data!F184,"&lt;/td&gt;"))</f>
        <v>&lt;td  align="center"&gt;300&lt;/td&gt;</v>
      </c>
      <c r="D135" t="str">
        <f>IF(ISBLANK(Data!G184), "&lt;td&gt;&amp;nbsp;&lt;/td&gt;",CONCATENATE("&lt;td  align=""center""&gt;",Data!G184,"&lt;/td&gt;"))</f>
        <v>&lt;td  align="center"&gt;8,5&lt;/td&gt;</v>
      </c>
      <c r="E135" t="str">
        <f>IF(ISBLANK(Data!H184), "&lt;td&gt;&amp;nbsp;&lt;/td&gt;",CONCATENATE("&lt;td  align=""center""&gt;",Data!H184,"&lt;/td&gt;"))</f>
        <v>&lt;td  align="center"&gt;72&lt;/td&gt;</v>
      </c>
      <c r="F135" t="str">
        <f>IF(ISBLANK(Data!I184), "&lt;td&gt;&amp;nbsp;&lt;/td&gt;",CONCATENATE("&lt;td  align=""center""&gt;",Data!I184,"&lt;/td&gt;"))</f>
        <v>&lt;td  align="center"&gt;Facile&lt;/td&gt;</v>
      </c>
      <c r="G135" t="str">
        <f>IF(ISBLANK(Data!J184), "&lt;td&gt;&amp;nbsp;&lt;/td&gt;",CONCATENATE("&lt;td&gt;&lt;a href=",Data!J184, " target=_blank&gt;...&lt;/a&gt;&lt;/td&gt;"))</f>
        <v>&lt;td&gt;&lt;a href=https://www.toujoursplushaut06.fr/3)_Rocher_des_Monges target=_blank&gt;...&lt;/a&gt;&lt;/td&gt;</v>
      </c>
      <c r="I135" s="172" t="str">
        <f t="shared" si="8"/>
        <v>&lt;tr&gt;&lt;td align="center"&gt;7-1-2022&lt;/td&gt;&lt;td&gt;le rocher des Monges&lt;/td&gt;&lt;td  align="center"&gt;300&lt;/td&gt;&lt;td  align="center"&gt;8,5&lt;/td&gt;&lt;td  align="center"&gt;72&lt;/td&gt;&lt;td  align="center"&gt;Facile&lt;/td&gt;&lt;td&gt;&lt;a href=https://www.toujoursplushaut06.fr/3)_Rocher_des_Monges target=_blank&gt;...&lt;/a&gt;&lt;/td&gt;</v>
      </c>
    </row>
    <row r="136" spans="1:9" x14ac:dyDescent="0.5">
      <c r="A136" t="str">
        <f>IF(ISBLANK(Data!D185), "&lt;tr&gt;&lt;td&gt;&amp;nbsp;&lt;/td&gt;",CONCATENATE("&lt;tr&gt;&lt;td align=""center""&gt;",Data!D185,"&lt;/td&gt;"))</f>
        <v>&lt;tr&gt;&lt;td align="center"&gt;11-12-2021&lt;/td&gt;</v>
      </c>
      <c r="B136" t="str">
        <f>IF(ISBLANK(Data!E185), "&lt;td&gt;&amp;nbsp;&lt;/td&gt;",CONCATENATE("&lt;td&gt;",Data!E185,"&lt;/td&gt;"))</f>
        <v>&lt;td&gt;circuit de la Forna fort de la Revere&lt;/td&gt;</v>
      </c>
      <c r="C136" t="str">
        <f>IF(ISBLANK(Data!F185), "&lt;td&gt;&amp;nbsp;&lt;/td&gt;",CONCATENATE("&lt;td  align=""center""&gt;",Data!F185,"&lt;/td&gt;"))</f>
        <v>&lt;td  align="center"&gt;250&lt;/td&gt;</v>
      </c>
      <c r="D136" t="str">
        <f>IF(ISBLANK(Data!G185), "&lt;td&gt;&amp;nbsp;&lt;/td&gt;",CONCATENATE("&lt;td  align=""center""&gt;",Data!G185,"&lt;/td&gt;"))</f>
        <v>&lt;td  align="center"&gt;9&lt;/td&gt;</v>
      </c>
      <c r="E136" t="str">
        <f>IF(ISBLANK(Data!H185), "&lt;td&gt;&amp;nbsp;&lt;/td&gt;",CONCATENATE("&lt;td  align=""center""&gt;",Data!H185,"&lt;/td&gt;"))</f>
        <v>&lt;td  align="center"&gt;86&lt;/td&gt;</v>
      </c>
      <c r="F136" t="str">
        <f>IF(ISBLANK(Data!I185), "&lt;td&gt;&amp;nbsp;&lt;/td&gt;",CONCATENATE("&lt;td  align=""center""&gt;",Data!I185,"&lt;/td&gt;"))</f>
        <v>&lt;td  align="center"&gt;Facile&lt;/td&gt;</v>
      </c>
      <c r="G136" t="str">
        <f>IF(ISBLANK(Data!J185), "&lt;td&gt;&amp;nbsp;&lt;/td&gt;",CONCATENATE("&lt;td&gt;&lt;a href=",Data!J185, " target=_blank&gt;...&lt;/a&gt;&lt;/td&gt;"))</f>
        <v>&lt;td&gt;&lt;a href=https://www.cirkwi.com/fr/circuit/255999-fort-de-la-revere-depuis-la-turbie target=_blank&gt;...&lt;/a&gt;&lt;/td&gt;</v>
      </c>
      <c r="I136" s="172" t="str">
        <f t="shared" si="8"/>
        <v>&lt;tr&gt;&lt;td align="center"&gt;11-12-2021&lt;/td&gt;&lt;td&gt;circuit de la Forna fort de la Revere&lt;/td&gt;&lt;td  align="center"&gt;250&lt;/td&gt;&lt;td  align="center"&gt;9&lt;/td&gt;&lt;td  align="center"&gt;86&lt;/td&gt;&lt;td  align="center"&gt;Facile&lt;/td&gt;&lt;td&gt;&lt;a href=https://www.cirkwi.com/fr/circuit/255999-fort-de-la-revere-depuis-la-turbie target=_blank&gt;...&lt;/a&gt;&lt;/td&gt;</v>
      </c>
    </row>
    <row r="137" spans="1:9" x14ac:dyDescent="0.5">
      <c r="A137" t="str">
        <f>IF(ISBLANK(Data!D186), "&lt;tr&gt;&lt;td&gt;&amp;nbsp;&lt;/td&gt;",CONCATENATE("&lt;tr&gt;&lt;td align=""center""&gt;",Data!D186,"&lt;/td&gt;"))</f>
        <v>&lt;tr&gt;&lt;td align="center"&gt;3-12-2021&lt;/td&gt;</v>
      </c>
      <c r="B137" t="str">
        <f>IF(ISBLANK(Data!E186), "&lt;td&gt;&amp;nbsp;&lt;/td&gt;",CONCATENATE("&lt;td&gt;",Data!E186,"&lt;/td&gt;"))</f>
        <v>&lt;td&gt; cimes du Mercantour, depuis le sommet de Calern&lt;/td&gt;</v>
      </c>
      <c r="C137" t="str">
        <f>IF(ISBLANK(Data!F186), "&lt;td&gt;&amp;nbsp;&lt;/td&gt;",CONCATENATE("&lt;td  align=""center""&gt;",Data!F186,"&lt;/td&gt;"))</f>
        <v>&lt;td  align="center"&gt;250&lt;/td&gt;</v>
      </c>
      <c r="D137" t="str">
        <f>IF(ISBLANK(Data!G186), "&lt;td&gt;&amp;nbsp;&lt;/td&gt;",CONCATENATE("&lt;td  align=""center""&gt;",Data!G186,"&lt;/td&gt;"))</f>
        <v>&lt;td  align="center"&gt;10&lt;/td&gt;</v>
      </c>
      <c r="E137" t="str">
        <f>IF(ISBLANK(Data!H186), "&lt;td&gt;&amp;nbsp;&lt;/td&gt;",CONCATENATE("&lt;td  align=""center""&gt;",Data!H186,"&lt;/td&gt;"))</f>
        <v>&lt;td  align="center"&gt;56&lt;/td&gt;</v>
      </c>
      <c r="F137" t="str">
        <f>IF(ISBLANK(Data!I186), "&lt;td&gt;&amp;nbsp;&lt;/td&gt;",CONCATENATE("&lt;td  align=""center""&gt;",Data!I186,"&lt;/td&gt;"))</f>
        <v>&lt;td  align="center"&gt;Facile&lt;/td&gt;</v>
      </c>
      <c r="G137" t="str">
        <f>IF(ISBLANK(Data!J186), "&lt;td&gt;&amp;nbsp;&lt;/td&gt;",CONCATENATE("&lt;td&gt;&lt;a href=",Data!J186, " target=_blank&gt;...&lt;/a&gt;&lt;/td&gt;"))</f>
        <v>&lt;td&gt;&amp;nbsp;&lt;/td&gt;</v>
      </c>
      <c r="I137" s="172" t="str">
        <f t="shared" si="8"/>
        <v>&lt;tr&gt;&lt;td align="center"&gt;3-12-2021&lt;/td&gt;&lt;td&gt; cimes du Mercantour, depuis le sommet de Calern&lt;/td&gt;&lt;td  align="center"&gt;250&lt;/td&gt;&lt;td  align="center"&gt;10&lt;/td&gt;&lt;td  align="center"&gt;56&lt;/td&gt;&lt;td  align="center"&gt;Facile&lt;/td&gt;&lt;td&gt;&amp;nbsp;&lt;/td&gt;</v>
      </c>
    </row>
    <row r="138" spans="1:9" x14ac:dyDescent="0.5">
      <c r="A138" t="str">
        <f>IF(ISBLANK(Data!D187), "&lt;tr&gt;&lt;td&gt;&amp;nbsp;&lt;/td&gt;",CONCATENATE("&lt;tr&gt;&lt;td align=""center""&gt;",Data!D187,"&lt;/td&gt;"))</f>
        <v>&lt;tr&gt;&lt;td align="center"&gt;26-11-2021&lt;/td&gt;</v>
      </c>
      <c r="B138" t="str">
        <f>IF(ISBLANK(Data!E187), "&lt;td&gt;&amp;nbsp;&lt;/td&gt;",CONCATENATE("&lt;td&gt;",Data!E187,"&lt;/td&gt;"))</f>
        <v>&lt;td&gt;Suvières et Marsaou&lt;/td&gt;</v>
      </c>
      <c r="C138" t="str">
        <f>IF(ISBLANK(Data!F187), "&lt;td&gt;&amp;nbsp;&lt;/td&gt;",CONCATENATE("&lt;td  align=""center""&gt;",Data!F187,"&lt;/td&gt;"))</f>
        <v>&lt;td  align="center"&gt;620&lt;/td&gt;</v>
      </c>
      <c r="D138" t="str">
        <f>IF(ISBLANK(Data!G187), "&lt;td&gt;&amp;nbsp;&lt;/td&gt;",CONCATENATE("&lt;td  align=""center""&gt;",Data!G187,"&lt;/td&gt;"))</f>
        <v>&lt;td  align="center"&gt;14,2&lt;/td&gt;</v>
      </c>
      <c r="E138" t="str">
        <f>IF(ISBLANK(Data!H187), "&lt;td&gt;&amp;nbsp;&lt;/td&gt;",CONCATENATE("&lt;td  align=""center""&gt;",Data!H187,"&lt;/td&gt;"))</f>
        <v>&lt;td  align="center"&gt;56&lt;/td&gt;</v>
      </c>
      <c r="F138" t="str">
        <f>IF(ISBLANK(Data!I187), "&lt;td&gt;&amp;nbsp;&lt;/td&gt;",CONCATENATE("&lt;td  align=""center""&gt;",Data!I187,"&lt;/td&gt;"))</f>
        <v>&lt;td  align="center"&gt;Moyenne&lt;/td&gt;</v>
      </c>
      <c r="G138" t="str">
        <f>IF(ISBLANK(Data!J187), "&lt;td&gt;&amp;nbsp;&lt;/td&gt;",CONCATENATE("&lt;td&gt;&lt;a href=",Data!J187, " target=_blank&gt;...&lt;/a&gt;&lt;/td&gt;"))</f>
        <v>&lt;td&gt;&lt;a href=https://mercantour.info/topo/marsaou-suvieres.html target=_blank&gt;...&lt;/a&gt;&lt;/td&gt;</v>
      </c>
      <c r="I138" s="172" t="str">
        <f t="shared" si="8"/>
        <v>&lt;tr&gt;&lt;td align="center"&gt;26-11-2021&lt;/td&gt;&lt;td&gt;Suvières et Marsaou&lt;/td&gt;&lt;td  align="center"&gt;620&lt;/td&gt;&lt;td  align="center"&gt;14,2&lt;/td&gt;&lt;td  align="center"&gt;56&lt;/td&gt;&lt;td  align="center"&gt;Moyenne&lt;/td&gt;&lt;td&gt;&lt;a href=https://mercantour.info/topo/marsaou-suvieres.html target=_blank&gt;...&lt;/a&gt;&lt;/td&gt;</v>
      </c>
    </row>
    <row r="139" spans="1:9" x14ac:dyDescent="0.5">
      <c r="A139" t="str">
        <f>IF(ISBLANK(Data!D188), "&lt;tr&gt;&lt;td&gt;&amp;nbsp;&lt;/td&gt;",CONCATENATE("&lt;tr&gt;&lt;td align=""center""&gt;",Data!D188,"&lt;/td&gt;"))</f>
        <v>&lt;tr&gt;&lt;td align="center"&gt;19-11-2021&lt;/td&gt;</v>
      </c>
      <c r="B139" t="str">
        <f>IF(ISBLANK(Data!E188), "&lt;td&gt;&amp;nbsp;&lt;/td&gt;",CONCATENATE("&lt;td&gt;",Data!E188,"&lt;/td&gt;"))</f>
        <v>&lt;td&gt;cascade de Clars + resto la Colette&lt;/td&gt;</v>
      </c>
      <c r="C139" t="str">
        <f>IF(ISBLANK(Data!F188), "&lt;td&gt;&amp;nbsp;&lt;/td&gt;",CONCATENATE("&lt;td  align=""center""&gt;",Data!F188,"&lt;/td&gt;"))</f>
        <v>&lt;td  align="center"&gt;310&lt;/td&gt;</v>
      </c>
      <c r="D139" t="str">
        <f>IF(ISBLANK(Data!G188), "&lt;td&gt;&amp;nbsp;&lt;/td&gt;",CONCATENATE("&lt;td  align=""center""&gt;",Data!G188,"&lt;/td&gt;"))</f>
        <v>&lt;td  align="center"&gt;8,5&lt;/td&gt;</v>
      </c>
      <c r="E139" t="str">
        <f>IF(ISBLANK(Data!H188), "&lt;td&gt;&amp;nbsp;&lt;/td&gt;",CONCATENATE("&lt;td  align=""center""&gt;",Data!H188,"&lt;/td&gt;"))</f>
        <v>&lt;td  align="center"&gt;80&lt;/td&gt;</v>
      </c>
      <c r="F139" t="str">
        <f>IF(ISBLANK(Data!I188), "&lt;td&gt;&amp;nbsp;&lt;/td&gt;",CONCATENATE("&lt;td  align=""center""&gt;",Data!I188,"&lt;/td&gt;"))</f>
        <v>&lt;td  align="center"&gt;Facile&lt;/td&gt;</v>
      </c>
      <c r="G139" t="str">
        <f>IF(ISBLANK(Data!J188), "&lt;td&gt;&amp;nbsp;&lt;/td&gt;",CONCATENATE("&lt;td&gt;&lt;a href=",Data!J188, " target=_blank&gt;...&lt;/a&gt;&lt;/td&gt;"))</f>
        <v>&lt;td&gt;&lt;a href=https://fr-fr.gps-viewer.com/tracks/ejbp/Cascade-de-Clars-via-l-Ubac-de-Brain%C3%A9e/ target=_blank&gt;...&lt;/a&gt;&lt;/td&gt;</v>
      </c>
      <c r="I139" s="172" t="str">
        <f t="shared" si="8"/>
        <v>&lt;tr&gt;&lt;td align="center"&gt;19-11-2021&lt;/td&gt;&lt;td&gt;cascade de Clars + resto la Colette&lt;/td&gt;&lt;td  align="center"&gt;310&lt;/td&gt;&lt;td  align="center"&gt;8,5&lt;/td&gt;&lt;td  align="center"&gt;80&lt;/td&gt;&lt;td  align="center"&gt;Facile&lt;/td&gt;&lt;td&gt;&lt;a href=https://fr-fr.gps-viewer.com/tracks/ejbp/Cascade-de-Clars-via-l-Ubac-de-Brain%C3%A9e/ target=_blank&gt;...&lt;/a&gt;&lt;/td&gt;</v>
      </c>
    </row>
    <row r="140" spans="1:9" x14ac:dyDescent="0.5">
      <c r="A140" t="str">
        <f>IF(ISBLANK(Data!D189), "&lt;tr&gt;&lt;td&gt;&amp;nbsp;&lt;/td&gt;",CONCATENATE("&lt;tr&gt;&lt;td align=""center""&gt;",Data!D189,"&lt;/td&gt;"))</f>
        <v>&lt;tr&gt;&lt;td align="center"&gt;5-11-2021&lt;/td&gt;</v>
      </c>
      <c r="B140" t="str">
        <f>IF(ISBLANK(Data!E189), "&lt;td&gt;&amp;nbsp;&lt;/td&gt;",CONCATENATE("&lt;td&gt;",Data!E189,"&lt;/td&gt;"))</f>
        <v>&lt;td&gt;Castellaras de la Malle par la colle du Maçon&lt;/td&gt;</v>
      </c>
      <c r="C140" t="str">
        <f>IF(ISBLANK(Data!F189), "&lt;td&gt;&amp;nbsp;&lt;/td&gt;",CONCATENATE("&lt;td  align=""center""&gt;",Data!F189,"&lt;/td&gt;"))</f>
        <v>&lt;td  align="center"&gt;555&lt;/td&gt;</v>
      </c>
      <c r="D140" t="str">
        <f>IF(ISBLANK(Data!G189), "&lt;td&gt;&amp;nbsp;&lt;/td&gt;",CONCATENATE("&lt;td  align=""center""&gt;",Data!G189,"&lt;/td&gt;"))</f>
        <v>&lt;td  align="center"&gt;12&lt;/td&gt;</v>
      </c>
      <c r="E140" t="str">
        <f>IF(ISBLANK(Data!H189), "&lt;td&gt;&amp;nbsp;&lt;/td&gt;",CONCATENATE("&lt;td  align=""center""&gt;",Data!H189,"&lt;/td&gt;"))</f>
        <v>&lt;td  align="center"&gt;56&lt;/td&gt;</v>
      </c>
      <c r="F140" t="str">
        <f>IF(ISBLANK(Data!I189), "&lt;td&gt;&amp;nbsp;&lt;/td&gt;",CONCATENATE("&lt;td  align=""center""&gt;",Data!I189,"&lt;/td&gt;"))</f>
        <v>&lt;td  align="center"&gt;Moyenne&lt;/td&gt;</v>
      </c>
      <c r="G140" t="str">
        <f>IF(ISBLANK(Data!J189), "&lt;td&gt;&amp;nbsp;&lt;/td&gt;",CONCATENATE("&lt;td&gt;&lt;a href=",Data!J189, " target=_blank&gt;...&lt;/a&gt;&lt;/td&gt;"))</f>
        <v>&lt;td&gt;&amp;nbsp;&lt;/td&gt;</v>
      </c>
      <c r="I140" s="172" t="str">
        <f t="shared" si="8"/>
        <v>&lt;tr&gt;&lt;td align="center"&gt;5-11-2021&lt;/td&gt;&lt;td&gt;Castellaras de la Malle par la colle du Maçon&lt;/td&gt;&lt;td  align="center"&gt;555&lt;/td&gt;&lt;td  align="center"&gt;12&lt;/td&gt;&lt;td  align="center"&gt;56&lt;/td&gt;&lt;td  align="center"&gt;Moyenne&lt;/td&gt;&lt;td&gt;&amp;nbsp;&lt;/td&gt;</v>
      </c>
    </row>
    <row r="141" spans="1:9" x14ac:dyDescent="0.5">
      <c r="A141" t="str">
        <f>IF(ISBLANK(Data!D190), "&lt;tr&gt;&lt;td&gt;&amp;nbsp;&lt;/td&gt;",CONCATENATE("&lt;tr&gt;&lt;td align=""center""&gt;",Data!D190,"&lt;/td&gt;"))</f>
        <v>&lt;tr&gt;&lt;td align="center"&gt;29-10-2021&lt;/td&gt;</v>
      </c>
      <c r="B141" t="str">
        <f>IF(ISBLANK(Data!E190), "&lt;td&gt;&amp;nbsp;&lt;/td&gt;",CONCATENATE("&lt;td&gt;",Data!E190,"&lt;/td&gt;"))</f>
        <v>&lt;td&gt;Plateau de Caussols&lt;/td&gt;</v>
      </c>
      <c r="C141" t="str">
        <f>IF(ISBLANK(Data!F190), "&lt;td&gt;&amp;nbsp;&lt;/td&gt;",CONCATENATE("&lt;td  align=""center""&gt;",Data!F190,"&lt;/td&gt;"))</f>
        <v>&lt;td  align="center"&gt;110&lt;/td&gt;</v>
      </c>
      <c r="D141" t="str">
        <f>IF(ISBLANK(Data!G190), "&lt;td&gt;&amp;nbsp;&lt;/td&gt;",CONCATENATE("&lt;td  align=""center""&gt;",Data!G190,"&lt;/td&gt;"))</f>
        <v>&lt;td  align="center"&gt;11&lt;/td&gt;</v>
      </c>
      <c r="E141" t="str">
        <f>IF(ISBLANK(Data!H190), "&lt;td&gt;&amp;nbsp;&lt;/td&gt;",CONCATENATE("&lt;td  align=""center""&gt;",Data!H190,"&lt;/td&gt;"))</f>
        <v>&lt;td  align="center"&gt;50&lt;/td&gt;</v>
      </c>
      <c r="F141" t="str">
        <f>IF(ISBLANK(Data!I190), "&lt;td&gt;&amp;nbsp;&lt;/td&gt;",CONCATENATE("&lt;td  align=""center""&gt;",Data!I190,"&lt;/td&gt;"))</f>
        <v>&lt;td  align="center"&gt;Facile&lt;/td&gt;</v>
      </c>
      <c r="G141" t="str">
        <f>IF(ISBLANK(Data!J190), "&lt;td&gt;&amp;nbsp;&lt;/td&gt;",CONCATENATE("&lt;td&gt;&lt;a href=",Data!J190, " target=_blank&gt;...&lt;/a&gt;&lt;/td&gt;"))</f>
        <v>&lt;td&gt;&amp;nbsp;&lt;/td&gt;</v>
      </c>
      <c r="I141" s="172" t="str">
        <f>CONCATENATE(A141,B141,C141,D141,E141,F141,G141)</f>
        <v>&lt;tr&gt;&lt;td align="center"&gt;29-10-2021&lt;/td&gt;&lt;td&gt;Plateau de Caussols&lt;/td&gt;&lt;td  align="center"&gt;110&lt;/td&gt;&lt;td  align="center"&gt;11&lt;/td&gt;&lt;td  align="center"&gt;50&lt;/td&gt;&lt;td  align="center"&gt;Facile&lt;/td&gt;&lt;td&gt;&amp;nbsp;&lt;/td&gt;</v>
      </c>
    </row>
    <row r="142" spans="1:9" x14ac:dyDescent="0.5">
      <c r="A142" t="str">
        <f>IF(ISBLANK(Data!D191), "&lt;tr&gt;&lt;td&gt;&amp;nbsp;&lt;/td&gt;",CONCATENATE("&lt;tr&gt;&lt;td align=""center""&gt;",Data!D191,"&lt;/td&gt;"))</f>
        <v>&lt;tr&gt;&lt;td align="center"&gt;29-10-2021&lt;/td&gt;</v>
      </c>
      <c r="B142" t="str">
        <f>IF(ISBLANK(Data!E191), "&lt;td&gt;&amp;nbsp;&lt;/td&gt;",CONCATENATE("&lt;td&gt;",Data!E191,"&lt;/td&gt;"))</f>
        <v>&lt;td&gt;Mont Razet&lt;/td&gt;</v>
      </c>
      <c r="C142" t="str">
        <f>IF(ISBLANK(Data!F191), "&lt;td&gt;&amp;nbsp;&lt;/td&gt;",CONCATENATE("&lt;td  align=""center""&gt;",Data!F191,"&lt;/td&gt;"))</f>
        <v>&lt;td  align="center"&gt;610&lt;/td&gt;</v>
      </c>
      <c r="D142" t="str">
        <f>IF(ISBLANK(Data!G191), "&lt;td&gt;&amp;nbsp;&lt;/td&gt;",CONCATENATE("&lt;td  align=""center""&gt;",Data!G191,"&lt;/td&gt;"))</f>
        <v>&lt;td  align="center"&gt;8&lt;/td&gt;</v>
      </c>
      <c r="E142" t="str">
        <f>IF(ISBLANK(Data!H191), "&lt;td&gt;&amp;nbsp;&lt;/td&gt;",CONCATENATE("&lt;td  align=""center""&gt;",Data!H191,"&lt;/td&gt;"))</f>
        <v>&lt;td  align="center"&gt;126&lt;/td&gt;</v>
      </c>
      <c r="F142" t="str">
        <f>IF(ISBLANK(Data!I191), "&lt;td&gt;&amp;nbsp;&lt;/td&gt;",CONCATENATE("&lt;td  align=""center""&gt;",Data!I191,"&lt;/td&gt;"))</f>
        <v>&lt;td  align="center"&gt;Moyenne&lt;/td&gt;</v>
      </c>
      <c r="G142" t="str">
        <f>IF(ISBLANK(Data!J191), "&lt;td&gt;&amp;nbsp;&lt;/td&gt;",CONCATENATE("&lt;td&gt;&lt;a href=",Data!J191, " target=_blank&gt;...&lt;/a&gt;&lt;/td&gt;"))</f>
        <v>&lt;td&gt;&lt;a href=https://randoxygene.departement06.fr/pays-mentonnais/circuit-du-razet-9258.html target=_blank&gt;...&lt;/a&gt;&lt;/td&gt;</v>
      </c>
      <c r="I142" s="172" t="str">
        <f t="shared" si="8"/>
        <v>&lt;tr&gt;&lt;td align="center"&gt;29-10-2021&lt;/td&gt;&lt;td&gt;Mont Razet&lt;/td&gt;&lt;td  align="center"&gt;610&lt;/td&gt;&lt;td  align="center"&gt;8&lt;/td&gt;&lt;td  align="center"&gt;126&lt;/td&gt;&lt;td  align="center"&gt;Moyenne&lt;/td&gt;&lt;td&gt;&lt;a href=https://randoxygene.departement06.fr/pays-mentonnais/circuit-du-razet-9258.html target=_blank&gt;...&lt;/a&gt;&lt;/td&gt;</v>
      </c>
    </row>
    <row r="143" spans="1:9" x14ac:dyDescent="0.5">
      <c r="A143" t="str">
        <f>IF(ISBLANK(Data!D192), "&lt;tr&gt;&lt;td&gt;&amp;nbsp;&lt;/td&gt;",CONCATENATE("&lt;tr&gt;&lt;td align=""center""&gt;",Data!D192,"&lt;/td&gt;"))</f>
        <v>&lt;tr&gt;&lt;td align="center"&gt;22-10-2021&lt;/td&gt;</v>
      </c>
      <c r="B143" t="str">
        <f>IF(ISBLANK(Data!E192), "&lt;td&gt;&amp;nbsp;&lt;/td&gt;",CONCATENATE("&lt;td&gt;",Data!E192,"&lt;/td&gt;"))</f>
        <v>&lt;td&gt;au coeur de l'Esterel&lt;/td&gt;</v>
      </c>
      <c r="C143" t="str">
        <f>IF(ISBLANK(Data!F192), "&lt;td&gt;&amp;nbsp;&lt;/td&gt;",CONCATENATE("&lt;td  align=""center""&gt;",Data!F192,"&lt;/td&gt;"))</f>
        <v>&lt;td  align="center"&gt;220&lt;/td&gt;</v>
      </c>
      <c r="D143" t="str">
        <f>IF(ISBLANK(Data!G192), "&lt;td&gt;&amp;nbsp;&lt;/td&gt;",CONCATENATE("&lt;td  align=""center""&gt;",Data!G192,"&lt;/td&gt;"))</f>
        <v>&lt;td  align="center"&gt;11&lt;/td&gt;</v>
      </c>
      <c r="E143" t="str">
        <f>IF(ISBLANK(Data!H192), "&lt;td&gt;&amp;nbsp;&lt;/td&gt;",CONCATENATE("&lt;td  align=""center""&gt;",Data!H192,"&lt;/td&gt;"))</f>
        <v>&lt;td  align="center"&gt;100&lt;/td&gt;</v>
      </c>
      <c r="F143" t="str">
        <f>IF(ISBLANK(Data!I192), "&lt;td&gt;&amp;nbsp;&lt;/td&gt;",CONCATENATE("&lt;td  align=""center""&gt;",Data!I192,"&lt;/td&gt;"))</f>
        <v>&lt;td  align="center"&gt;Facile&lt;/td&gt;</v>
      </c>
      <c r="G143" t="str">
        <f>IF(ISBLANK(Data!J192), "&lt;td&gt;&amp;nbsp;&lt;/td&gt;",CONCATENATE("&lt;td&gt;&lt;a href=",Data!J192, " target=_blank&gt;...&lt;/a&gt;&lt;/td&gt;"))</f>
        <v>&lt;td&gt;&lt;a href=https://www.terresetpierresdazur.com/au-coeur-de-lesterel target=_blank&gt;...&lt;/a&gt;&lt;/td&gt;</v>
      </c>
      <c r="I143" s="172" t="str">
        <f t="shared" si="8"/>
        <v>&lt;tr&gt;&lt;td align="center"&gt;22-10-2021&lt;/td&gt;&lt;td&gt;au coeur de l'Esterel&lt;/td&gt;&lt;td  align="center"&gt;220&lt;/td&gt;&lt;td  align="center"&gt;11&lt;/td&gt;&lt;td  align="center"&gt;100&lt;/td&gt;&lt;td  align="center"&gt;Facile&lt;/td&gt;&lt;td&gt;&lt;a href=https://www.terresetpierresdazur.com/au-coeur-de-lesterel target=_blank&gt;...&lt;/a&gt;&lt;/td&gt;</v>
      </c>
    </row>
    <row r="144" spans="1:9" x14ac:dyDescent="0.5">
      <c r="A144" t="str">
        <f>IF(ISBLANK(Data!D193), "&lt;tr&gt;&lt;td&gt;&amp;nbsp;&lt;/td&gt;",CONCATENATE("&lt;tr&gt;&lt;td align=""center""&gt;",Data!D193,"&lt;/td&gt;"))</f>
        <v>&lt;tr&gt;&lt;td align="center"&gt;22-10-2021&lt;/td&gt;</v>
      </c>
      <c r="B144" t="str">
        <f>IF(ISBLANK(Data!E193), "&lt;td&gt;&amp;nbsp;&lt;/td&gt;",CONCATENATE("&lt;td&gt;",Data!E193,"&lt;/td&gt;"))</f>
        <v>&lt;td&gt;le brec d'Utelle&lt;/td&gt;</v>
      </c>
      <c r="C144" t="str">
        <f>IF(ISBLANK(Data!F193), "&lt;td&gt;&amp;nbsp;&lt;/td&gt;",CONCATENATE("&lt;td  align=""center""&gt;",Data!F193,"&lt;/td&gt;"))</f>
        <v>&lt;td  align="center"&gt;830&lt;/td&gt;</v>
      </c>
      <c r="D144" t="str">
        <f>IF(ISBLANK(Data!G193), "&lt;td&gt;&amp;nbsp;&lt;/td&gt;",CONCATENATE("&lt;td  align=""center""&gt;",Data!G193,"&lt;/td&gt;"))</f>
        <v>&lt;td  align="center"&gt;11&lt;/td&gt;</v>
      </c>
      <c r="E144" t="str">
        <f>IF(ISBLANK(Data!H193), "&lt;td&gt;&amp;nbsp;&lt;/td&gt;",CONCATENATE("&lt;td  align=""center""&gt;",Data!H193,"&lt;/td&gt;"))</f>
        <v>&lt;td  align="center"&gt;118&lt;/td&gt;</v>
      </c>
      <c r="F144" t="str">
        <f>IF(ISBLANK(Data!I193), "&lt;td&gt;&amp;nbsp;&lt;/td&gt;",CONCATENATE("&lt;td  align=""center""&gt;",Data!I193,"&lt;/td&gt;"))</f>
        <v>&lt;td  align="center"&gt;Difficile&lt;/td&gt;</v>
      </c>
      <c r="G144" t="str">
        <f>IF(ISBLANK(Data!J193), "&lt;td&gt;&amp;nbsp;&lt;/td&gt;",CONCATENATE("&lt;td&gt;&lt;a href=",Data!J193, " target=_blank&gt;...&lt;/a&gt;&lt;/td&gt;"))</f>
        <v>&lt;td&gt;&lt;a href=https://randoxygene.departement06.fr/vesubie/brec-d-utelle-9376.html target=_blank&gt;...&lt;/a&gt;&lt;/td&gt;</v>
      </c>
      <c r="I144" s="172" t="str">
        <f t="shared" si="8"/>
        <v>&lt;tr&gt;&lt;td align="center"&gt;22-10-2021&lt;/td&gt;&lt;td&gt;le brec d'Utelle&lt;/td&gt;&lt;td  align="center"&gt;830&lt;/td&gt;&lt;td  align="center"&gt;11&lt;/td&gt;&lt;td  align="center"&gt;118&lt;/td&gt;&lt;td  align="center"&gt;Difficile&lt;/td&gt;&lt;td&gt;&lt;a href=https://randoxygene.departement06.fr/vesubie/brec-d-utelle-9376.html target=_blank&gt;...&lt;/a&gt;&lt;/td&gt;</v>
      </c>
    </row>
    <row r="145" spans="1:9" x14ac:dyDescent="0.5">
      <c r="A145" t="str">
        <f>IF(ISBLANK(Data!D194), "&lt;tr&gt;&lt;td&gt;&amp;nbsp;&lt;/td&gt;",CONCATENATE("&lt;tr&gt;&lt;td align=""center""&gt;",Data!D194,"&lt;/td&gt;"))</f>
        <v>&lt;tr&gt;&lt;td align="center"&gt;15-10-2021&lt;/td&gt;</v>
      </c>
      <c r="B145" t="str">
        <f>IF(ISBLANK(Data!E194), "&lt;td&gt;&amp;nbsp;&lt;/td&gt;",CONCATENATE("&lt;td&gt;",Data!E194,"&lt;/td&gt;"))</f>
        <v>&lt;td&gt;montagne de Thiey depuis Canaux&lt;/td&gt;</v>
      </c>
      <c r="C145" t="str">
        <f>IF(ISBLANK(Data!F194), "&lt;td&gt;&amp;nbsp;&lt;/td&gt;",CONCATENATE("&lt;td  align=""center""&gt;",Data!F194,"&lt;/td&gt;"))</f>
        <v>&lt;td  align="center"&gt;475&lt;/td&gt;</v>
      </c>
      <c r="D145" t="str">
        <f>IF(ISBLANK(Data!G194), "&lt;td&gt;&amp;nbsp;&lt;/td&gt;",CONCATENATE("&lt;td  align=""center""&gt;",Data!G194,"&lt;/td&gt;"))</f>
        <v>&lt;td  align="center"&gt;10&lt;/td&gt;</v>
      </c>
      <c r="E145" t="str">
        <f>IF(ISBLANK(Data!H194), "&lt;td&gt;&amp;nbsp;&lt;/td&gt;",CONCATENATE("&lt;td  align=""center""&gt;",Data!H194,"&lt;/td&gt;"))</f>
        <v>&lt;td  align="center"&gt;60&lt;/td&gt;</v>
      </c>
      <c r="F145" t="str">
        <f>IF(ISBLANK(Data!I194), "&lt;td&gt;&amp;nbsp;&lt;/td&gt;",CONCATENATE("&lt;td  align=""center""&gt;",Data!I194,"&lt;/td&gt;"))</f>
        <v>&lt;td  align="center"&gt;Moyenne&lt;/td&gt;</v>
      </c>
      <c r="G145" t="str">
        <f>IF(ISBLANK(Data!J194), "&lt;td&gt;&amp;nbsp;&lt;/td&gt;",CONCATENATE("&lt;td&gt;&lt;a href=",Data!J194, " target=_blank&gt;...&lt;/a&gt;&lt;/td&gt;"))</f>
        <v>&lt;td&gt;&lt;a href=https://mercantour.info/topo/montagne-thiey-canaux.html target=_blank&gt;...&lt;/a&gt;&lt;/td&gt;</v>
      </c>
      <c r="I145" s="172" t="str">
        <f t="shared" si="8"/>
        <v>&lt;tr&gt;&lt;td align="center"&gt;15-10-2021&lt;/td&gt;&lt;td&gt;montagne de Thiey depuis Canaux&lt;/td&gt;&lt;td  align="center"&gt;475&lt;/td&gt;&lt;td  align="center"&gt;10&lt;/td&gt;&lt;td  align="center"&gt;60&lt;/td&gt;&lt;td  align="center"&gt;Moyenne&lt;/td&gt;&lt;td&gt;&lt;a href=https://mercantour.info/topo/montagne-thiey-canaux.html target=_blank&gt;...&lt;/a&gt;&lt;/td&gt;</v>
      </c>
    </row>
    <row r="146" spans="1:9" x14ac:dyDescent="0.5">
      <c r="A146" t="str">
        <f>IF(ISBLANK(Data!D195), "&lt;tr&gt;&lt;td&gt;&amp;nbsp;&lt;/td&gt;",CONCATENATE("&lt;tr&gt;&lt;td align=""center""&gt;",Data!D195,"&lt;/td&gt;"))</f>
        <v>&lt;tr&gt;&lt;td align="center"&gt;8-10-2021&lt;/td&gt;</v>
      </c>
      <c r="B146" t="str">
        <f>IF(ISBLANK(Data!E195), "&lt;td&gt;&amp;nbsp;&lt;/td&gt;",CONCATENATE("&lt;td&gt;",Data!E195,"&lt;/td&gt;"))</f>
        <v>&lt;td&gt;bois des Malines par la piste des Courtils&lt;/td&gt;</v>
      </c>
      <c r="C146" t="str">
        <f>IF(ISBLANK(Data!F195), "&lt;td&gt;&amp;nbsp;&lt;/td&gt;",CONCATENATE("&lt;td  align=""center""&gt;",Data!F195,"&lt;/td&gt;"))</f>
        <v>&lt;td  align="center"&gt;210&lt;/td&gt;</v>
      </c>
      <c r="D146" t="str">
        <f>IF(ISBLANK(Data!G195), "&lt;td&gt;&amp;nbsp;&lt;/td&gt;",CONCATENATE("&lt;td  align=""center""&gt;",Data!G195,"&lt;/td&gt;"))</f>
        <v>&lt;td  align="center"&gt;9&lt;/td&gt;</v>
      </c>
      <c r="E146" t="str">
        <f>IF(ISBLANK(Data!H195), "&lt;td&gt;&amp;nbsp;&lt;/td&gt;",CONCATENATE("&lt;td  align=""center""&gt;",Data!H195,"&lt;/td&gt;"))</f>
        <v>&lt;td  align="center"&gt;54&lt;/td&gt;</v>
      </c>
      <c r="F146" t="str">
        <f>IF(ISBLANK(Data!I195), "&lt;td&gt;&amp;nbsp;&lt;/td&gt;",CONCATENATE("&lt;td  align=""center""&gt;",Data!I195,"&lt;/td&gt;"))</f>
        <v>&lt;td  align="center"&gt;Facile&lt;/td&gt;</v>
      </c>
      <c r="G146" t="str">
        <f>IF(ISBLANK(Data!J195), "&lt;td&gt;&amp;nbsp;&lt;/td&gt;",CONCATENATE("&lt;td&gt;&lt;a href=",Data!J195, " target=_blank&gt;...&lt;/a&gt;&lt;/td&gt;"))</f>
        <v>&lt;td&gt;&amp;nbsp;&lt;/td&gt;</v>
      </c>
      <c r="I146" s="172" t="str">
        <f t="shared" si="8"/>
        <v>&lt;tr&gt;&lt;td align="center"&gt;8-10-2021&lt;/td&gt;&lt;td&gt;bois des Malines par la piste des Courtils&lt;/td&gt;&lt;td  align="center"&gt;210&lt;/td&gt;&lt;td  align="center"&gt;9&lt;/td&gt;&lt;td  align="center"&gt;54&lt;/td&gt;&lt;td  align="center"&gt;Facile&lt;/td&gt;&lt;td&gt;&amp;nbsp;&lt;/td&gt;</v>
      </c>
    </row>
    <row r="147" spans="1:9" x14ac:dyDescent="0.5">
      <c r="A147" t="str">
        <f>IF(ISBLANK(Data!D196), "&lt;tr&gt;&lt;td&gt;&amp;nbsp;&lt;/td&gt;",CONCATENATE("&lt;tr&gt;&lt;td align=""center""&gt;",Data!D196,"&lt;/td&gt;"))</f>
        <v>&lt;tr&gt;&lt;td align="center"&gt;1-10-2021&lt;/td&gt;</v>
      </c>
      <c r="B147" t="str">
        <f>IF(ISBLANK(Data!E196), "&lt;td&gt;&amp;nbsp;&lt;/td&gt;",CONCATENATE("&lt;td&gt;",Data!E196,"&lt;/td&gt;"))</f>
        <v>&lt;td&gt;Mont Vial depuis Revest les Roches&lt;/td&gt;</v>
      </c>
      <c r="C147" t="str">
        <f>IF(ISBLANK(Data!F196), "&lt;td&gt;&amp;nbsp;&lt;/td&gt;",CONCATENATE("&lt;td  align=""center""&gt;",Data!F196,"&lt;/td&gt;"))</f>
        <v>&lt;td  align="center"&gt;750&lt;/td&gt;</v>
      </c>
      <c r="D147" t="str">
        <f>IF(ISBLANK(Data!G196), "&lt;td&gt;&amp;nbsp;&lt;/td&gt;",CONCATENATE("&lt;td  align=""center""&gt;",Data!G196,"&lt;/td&gt;"))</f>
        <v>&lt;td  align="center"&gt;12,5&lt;/td&gt;</v>
      </c>
      <c r="E147" t="str">
        <f>IF(ISBLANK(Data!H196), "&lt;td&gt;&amp;nbsp;&lt;/td&gt;",CONCATENATE("&lt;td  align=""center""&gt;",Data!H196,"&lt;/td&gt;"))</f>
        <v>&lt;td  align="center"&gt;100&lt;/td&gt;</v>
      </c>
      <c r="F147" t="str">
        <f>IF(ISBLANK(Data!I196), "&lt;td&gt;&amp;nbsp;&lt;/td&gt;",CONCATENATE("&lt;td  align=""center""&gt;",Data!I196,"&lt;/td&gt;"))</f>
        <v>&lt;td  align="center"&gt;Difficile&lt;/td&gt;</v>
      </c>
      <c r="G147" t="str">
        <f>IF(ISBLANK(Data!J196), "&lt;td&gt;&amp;nbsp;&lt;/td&gt;",CONCATENATE("&lt;td&gt;&lt;a href=",Data!J196, " target=_blank&gt;...&lt;/a&gt;&lt;/td&gt;"))</f>
        <v>&lt;td&gt;&lt;a href=https://www.toujoursplushaut06.fr/2)_Mont_Vial_depuis-Revest-les-Roches target=_blank&gt;...&lt;/a&gt;&lt;/td&gt;</v>
      </c>
      <c r="I147" s="172" t="str">
        <f t="shared" si="8"/>
        <v>&lt;tr&gt;&lt;td align="center"&gt;1-10-2021&lt;/td&gt;&lt;td&gt;Mont Vial depuis Revest les Roches&lt;/td&gt;&lt;td  align="center"&gt;750&lt;/td&gt;&lt;td  align="center"&gt;12,5&lt;/td&gt;&lt;td  align="center"&gt;100&lt;/td&gt;&lt;td  align="center"&gt;Difficile&lt;/td&gt;&lt;td&gt;&lt;a href=https://www.toujoursplushaut06.fr/2)_Mont_Vial_depuis-Revest-les-Roches target=_blank&gt;...&lt;/a&gt;&lt;/td&gt;</v>
      </c>
    </row>
    <row r="148" spans="1:9" x14ac:dyDescent="0.5">
      <c r="A148" t="str">
        <f>IF(ISBLANK(Data!D197), "&lt;tr&gt;&lt;td&gt;&amp;nbsp;&lt;/td&gt;",CONCATENATE("&lt;tr&gt;&lt;td align=""center""&gt;",Data!D197,"&lt;/td&gt;"))</f>
        <v>&lt;tr&gt;&lt;td align="center"&gt;24-9-2021&lt;/td&gt;</v>
      </c>
      <c r="B148" t="str">
        <f>IF(ISBLANK(Data!E197), "&lt;td&gt;&amp;nbsp;&lt;/td&gt;",CONCATENATE("&lt;td&gt;",Data!E197,"&lt;/td&gt;"))</f>
        <v>&lt;td&gt;Les gorges de Daluis&lt;/td&gt;</v>
      </c>
      <c r="C148" t="str">
        <f>IF(ISBLANK(Data!F197), "&lt;td&gt;&amp;nbsp;&lt;/td&gt;",CONCATENATE("&lt;td  align=""center""&gt;",Data!F197,"&lt;/td&gt;"))</f>
        <v>&lt;td  align="center"&gt;550&lt;/td&gt;</v>
      </c>
      <c r="D148" t="str">
        <f>IF(ISBLANK(Data!G197), "&lt;td&gt;&amp;nbsp;&lt;/td&gt;",CONCATENATE("&lt;td  align=""center""&gt;",Data!G197,"&lt;/td&gt;"))</f>
        <v>&lt;td  align="center"&gt;10&lt;/td&gt;</v>
      </c>
      <c r="E148" t="str">
        <f>IF(ISBLANK(Data!H197), "&lt;td&gt;&amp;nbsp;&lt;/td&gt;",CONCATENATE("&lt;td  align=""center""&gt;",Data!H197,"&lt;/td&gt;"))</f>
        <v>&lt;td  align="center"&gt;206&lt;/td&gt;</v>
      </c>
      <c r="F148" t="str">
        <f>IF(ISBLANK(Data!I197), "&lt;td&gt;&amp;nbsp;&lt;/td&gt;",CONCATENATE("&lt;td  align=""center""&gt;",Data!I197,"&lt;/td&gt;"))</f>
        <v>&lt;td  align="center"&gt;Moyenne&lt;/td&gt;</v>
      </c>
      <c r="G148" t="str">
        <f>IF(ISBLANK(Data!J197), "&lt;td&gt;&amp;nbsp;&lt;/td&gt;",CONCATENATE("&lt;td&gt;&lt;a href=",Data!J197, " target=_blank&gt;...&lt;/a&gt;&lt;/td&gt;"))</f>
        <v>&lt;td&gt;&lt;a href=https://randoxygene.departement06.fr/haut-var/gorges-de-daluis-9049.html target=_blank&gt;...&lt;/a&gt;&lt;/td&gt;</v>
      </c>
      <c r="I148" s="172" t="str">
        <f t="shared" si="8"/>
        <v>&lt;tr&gt;&lt;td align="center"&gt;24-9-2021&lt;/td&gt;&lt;td&gt;Les gorges de Daluis&lt;/td&gt;&lt;td  align="center"&gt;550&lt;/td&gt;&lt;td  align="center"&gt;10&lt;/td&gt;&lt;td  align="center"&gt;206&lt;/td&gt;&lt;td  align="center"&gt;Moyenne&lt;/td&gt;&lt;td&gt;&lt;a href=https://randoxygene.departement06.fr/haut-var/gorges-de-daluis-9049.html target=_blank&gt;...&lt;/a&gt;&lt;/td&gt;</v>
      </c>
    </row>
    <row r="149" spans="1:9" x14ac:dyDescent="0.5">
      <c r="A149" t="str">
        <f>IF(ISBLANK(Data!D198), "&lt;tr&gt;&lt;td&gt;&amp;nbsp;&lt;/td&gt;",CONCATENATE("&lt;tr&gt;&lt;td align=""center""&gt;",Data!D198,"&lt;/td&gt;"))</f>
        <v>&lt;tr&gt;&lt;td align="center"&gt;17-9-2021&lt;/td&gt;</v>
      </c>
      <c r="B149" t="str">
        <f>IF(ISBLANK(Data!E198), "&lt;td&gt;&amp;nbsp;&lt;/td&gt;",CONCATENATE("&lt;td&gt;",Data!E198,"&lt;/td&gt;"))</f>
        <v>&lt;td&gt;La crête de Crémon (1780m&lt;/td&gt;</v>
      </c>
      <c r="C149" t="str">
        <f>IF(ISBLANK(Data!F198), "&lt;td&gt;&amp;nbsp;&lt;/td&gt;",CONCATENATE("&lt;td  align=""center""&gt;",Data!F198,"&lt;/td&gt;"))</f>
        <v>&lt;td  align="center"&gt;400&lt;/td&gt;</v>
      </c>
      <c r="D149" t="str">
        <f>IF(ISBLANK(Data!G198), "&lt;td&gt;&amp;nbsp;&lt;/td&gt;",CONCATENATE("&lt;td  align=""center""&gt;",Data!G198,"&lt;/td&gt;"))</f>
        <v>&lt;td  align="center"&gt;11&lt;/td&gt;</v>
      </c>
      <c r="E149" t="str">
        <f>IF(ISBLANK(Data!H198), "&lt;td&gt;&amp;nbsp;&lt;/td&gt;",CONCATENATE("&lt;td  align=""center""&gt;",Data!H198,"&lt;/td&gt;"))</f>
        <v>&lt;td  align="center"&gt;143&lt;/td&gt;</v>
      </c>
      <c r="F149" t="str">
        <f>IF(ISBLANK(Data!I198), "&lt;td&gt;&amp;nbsp;&lt;/td&gt;",CONCATENATE("&lt;td  align=""center""&gt;",Data!I198,"&lt;/td&gt;"))</f>
        <v>&lt;td  align="center"&gt;Moyenne&lt;/td&gt;</v>
      </c>
      <c r="G149" t="str">
        <f>IF(ISBLANK(Data!J198), "&lt;td&gt;&amp;nbsp;&lt;/td&gt;",CONCATENATE("&lt;td&gt;&lt;a href=",Data!J198, " target=_blank&gt;...&lt;/a&gt;&lt;/td&gt;"))</f>
        <v>&lt;td&gt;&lt;a href=https://fr.wikiloc.com/itineraires-randonnee/cremont-via-vauplane-19563160 target=_blank&gt;...&lt;/a&gt;&lt;/td&gt;</v>
      </c>
      <c r="I149" s="172" t="str">
        <f t="shared" si="8"/>
        <v>&lt;tr&gt;&lt;td align="center"&gt;17-9-2021&lt;/td&gt;&lt;td&gt;La crête de Crémon (1780m&lt;/td&gt;&lt;td  align="center"&gt;400&lt;/td&gt;&lt;td  align="center"&gt;11&lt;/td&gt;&lt;td  align="center"&gt;143&lt;/td&gt;&lt;td  align="center"&gt;Moyenne&lt;/td&gt;&lt;td&gt;&lt;a href=https://fr.wikiloc.com/itineraires-randonnee/cremont-via-vauplane-19563160 target=_blank&gt;...&lt;/a&gt;&lt;/td&gt;</v>
      </c>
    </row>
    <row r="150" spans="1:9" x14ac:dyDescent="0.5">
      <c r="A150" t="str">
        <f>IF(ISBLANK(Data!D199), "&lt;tr&gt;&lt;td&gt;&amp;nbsp;&lt;/td&gt;",CONCATENATE("&lt;tr&gt;&lt;td align=""center""&gt;",Data!D199,"&lt;/td&gt;"))</f>
        <v>&lt;tr&gt;&lt;td align="center"&gt;10-9-2021&lt;/td&gt;</v>
      </c>
      <c r="B150" t="str">
        <f>IF(ISBLANK(Data!E199), "&lt;td&gt;&amp;nbsp;&lt;/td&gt;",CONCATENATE("&lt;td&gt;",Data!E199,"&lt;/td&gt;"))</f>
        <v>&lt;td&gt;Pointe Chavanette (1753m) et 
Brec d’Ilonse (1738m)&lt;/td&gt;</v>
      </c>
      <c r="C150" t="str">
        <f>IF(ISBLANK(Data!F199), "&lt;td&gt;&amp;nbsp;&lt;/td&gt;",CONCATENATE("&lt;td  align=""center""&gt;",Data!F199,"&lt;/td&gt;"))</f>
        <v>&lt;td  align="center"&gt;700&lt;/td&gt;</v>
      </c>
      <c r="D150" t="str">
        <f>IF(ISBLANK(Data!G199), "&lt;td&gt;&amp;nbsp;&lt;/td&gt;",CONCATENATE("&lt;td  align=""center""&gt;",Data!G199,"&lt;/td&gt;"))</f>
        <v>&lt;td  align="center"&gt;10&lt;/td&gt;</v>
      </c>
      <c r="E150" t="str">
        <f>IF(ISBLANK(Data!H199), "&lt;td&gt;&amp;nbsp;&lt;/td&gt;",CONCATENATE("&lt;td  align=""center""&gt;",Data!H199,"&lt;/td&gt;"))</f>
        <v>&lt;td  align="center"&gt;143&lt;/td&gt;</v>
      </c>
      <c r="F150" t="str">
        <f>IF(ISBLANK(Data!I199), "&lt;td&gt;&amp;nbsp;&lt;/td&gt;",CONCATENATE("&lt;td  align=""center""&gt;",Data!I199,"&lt;/td&gt;"))</f>
        <v>&lt;td  align="center"&gt;Difficile&lt;/td&gt;</v>
      </c>
      <c r="G150" t="str">
        <f>IF(ISBLANK(Data!J199), "&lt;td&gt;&amp;nbsp;&lt;/td&gt;",CONCATENATE("&lt;td&gt;&lt;a href=",Data!J199, " target=_blank&gt;...&lt;/a&gt;&lt;/td&gt;"))</f>
        <v>&lt;td&gt;&lt;a href=https://fr-fr.gps-viewer.com/tracks/ew44/2021-09-10-Pointe-Chavanette-1753m-et-Brec-d-Ilonse-1738m/ target=_blank&gt;...&lt;/a&gt;&lt;/td&gt;</v>
      </c>
      <c r="I150" s="172" t="str">
        <f t="shared" si="8"/>
        <v>&lt;tr&gt;&lt;td align="center"&gt;10-9-2021&lt;/td&gt;&lt;td&gt;Pointe Chavanette (1753m) et 
Brec d’Ilonse (1738m)&lt;/td&gt;&lt;td  align="center"&gt;700&lt;/td&gt;&lt;td  align="center"&gt;10&lt;/td&gt;&lt;td  align="center"&gt;143&lt;/td&gt;&lt;td  align="center"&gt;Difficile&lt;/td&gt;&lt;td&gt;&lt;a href=https://fr-fr.gps-viewer.com/tracks/ew44/2021-09-10-Pointe-Chavanette-1753m-et-Brec-d-Ilonse-1738m/ target=_blank&gt;...&lt;/a&gt;&lt;/td&gt;</v>
      </c>
    </row>
    <row r="151" spans="1:9" x14ac:dyDescent="0.5">
      <c r="A151" t="str">
        <f>IF(ISBLANK(Data!D200), "&lt;tr&gt;&lt;td&gt;&amp;nbsp;&lt;/td&gt;",CONCATENATE("&lt;tr&gt;&lt;td align=""center""&gt;",Data!D200,"&lt;/td&gt;"))</f>
        <v>&lt;tr&gt;&lt;td align="center"&gt;5-9-2021&lt;/td&gt;</v>
      </c>
      <c r="B151" t="str">
        <f>IF(ISBLANK(Data!E200), "&lt;td&gt;&amp;nbsp;&lt;/td&gt;",CONCATENATE("&lt;td&gt;",Data!E200,"&lt;/td&gt;"))</f>
        <v>&lt;td&gt;Baus de la Frema&lt;/td&gt;</v>
      </c>
      <c r="C151" t="str">
        <f>IF(ISBLANK(Data!F200), "&lt;td&gt;&amp;nbsp;&lt;/td&gt;",CONCATENATE("&lt;td  align=""center""&gt;",Data!F200,"&lt;/td&gt;"))</f>
        <v>&lt;td  align="center"&gt;650&lt;/td&gt;</v>
      </c>
      <c r="D151" t="str">
        <f>IF(ISBLANK(Data!G200), "&lt;td&gt;&amp;nbsp;&lt;/td&gt;",CONCATENATE("&lt;td  align=""center""&gt;",Data!G200,"&lt;/td&gt;"))</f>
        <v>&lt;td  align="center"&gt;8&lt;/td&gt;</v>
      </c>
      <c r="E151" t="str">
        <f>IF(ISBLANK(Data!H200), "&lt;td&gt;&amp;nbsp;&lt;/td&gt;",CONCATENATE("&lt;td  align=""center""&gt;",Data!H200,"&lt;/td&gt;"))</f>
        <v>&lt;td  align="center"&gt;170&lt;/td&gt;</v>
      </c>
      <c r="F151" t="str">
        <f>IF(ISBLANK(Data!I200), "&lt;td&gt;&amp;nbsp;&lt;/td&gt;",CONCATENATE("&lt;td  align=""center""&gt;",Data!I200,"&lt;/td&gt;"))</f>
        <v>&lt;td  align="center"&gt;Moyenne&lt;/td&gt;</v>
      </c>
      <c r="G151" t="str">
        <f>IF(ISBLANK(Data!J200), "&lt;td&gt;&amp;nbsp;&lt;/td&gt;",CONCATENATE("&lt;td&gt;&lt;a href=",Data!J200, " target=_blank&gt;...&lt;/a&gt;&lt;/td&gt;"))</f>
        <v>&lt;td&gt;&lt;a href=https://mercantour.info/topo/baus-frema.html target=_blank&gt;...&lt;/a&gt;&lt;/td&gt;</v>
      </c>
      <c r="I151" s="172" t="str">
        <f t="shared" si="8"/>
        <v>&lt;tr&gt;&lt;td align="center"&gt;5-9-2021&lt;/td&gt;&lt;td&gt;Baus de la Frema&lt;/td&gt;&lt;td  align="center"&gt;650&lt;/td&gt;&lt;td  align="center"&gt;8&lt;/td&gt;&lt;td  align="center"&gt;170&lt;/td&gt;&lt;td  align="center"&gt;Moyenne&lt;/td&gt;&lt;td&gt;&lt;a href=https://mercantour.info/topo/baus-frema.html target=_blank&gt;...&lt;/a&gt;&lt;/td&gt;</v>
      </c>
    </row>
    <row r="152" spans="1:9" x14ac:dyDescent="0.5">
      <c r="A152" t="str">
        <f>IF(ISBLANK(Data!D201), "&lt;tr&gt;&lt;td&gt;&amp;nbsp;&lt;/td&gt;",CONCATENATE("&lt;tr&gt;&lt;td align=""center""&gt;",Data!D201,"&lt;/td&gt;"))</f>
        <v>&lt;tr&gt;&lt;td align="center"&gt;27-8-2021&lt;/td&gt;</v>
      </c>
      <c r="B152" t="str">
        <f>IF(ISBLANK(Data!E201), "&lt;td&gt;&amp;nbsp;&lt;/td&gt;",CONCATENATE("&lt;td&gt;",Data!E201,"&lt;/td&gt;"))</f>
        <v>&lt;td&gt;Les lacs de Vens&lt;/td&gt;</v>
      </c>
      <c r="C152" t="str">
        <f>IF(ISBLANK(Data!F201), "&lt;td&gt;&amp;nbsp;&lt;/td&gt;",CONCATENATE("&lt;td  align=""center""&gt;",Data!F201,"&lt;/td&gt;"))</f>
        <v>&lt;td  align="center"&gt;950&lt;/td&gt;</v>
      </c>
      <c r="D152" t="str">
        <f>IF(ISBLANK(Data!G201), "&lt;td&gt;&amp;nbsp;&lt;/td&gt;",CONCATENATE("&lt;td  align=""center""&gt;",Data!G201,"&lt;/td&gt;"))</f>
        <v>&lt;td  align="center"&gt;13,7&lt;/td&gt;</v>
      </c>
      <c r="E152" t="str">
        <f>IF(ISBLANK(Data!H201), "&lt;td&gt;&amp;nbsp;&lt;/td&gt;",CONCATENATE("&lt;td  align=""center""&gt;",Data!H201,"&lt;/td&gt;"))</f>
        <v>&lt;td  align="center"&gt;216&lt;/td&gt;</v>
      </c>
      <c r="F152" t="str">
        <f>IF(ISBLANK(Data!I201), "&lt;td&gt;&amp;nbsp;&lt;/td&gt;",CONCATENATE("&lt;td  align=""center""&gt;",Data!I201,"&lt;/td&gt;"))</f>
        <v>&lt;td  align="center"&gt;Difficile&lt;/td&gt;</v>
      </c>
      <c r="G152" t="str">
        <f>IF(ISBLANK(Data!J201), "&lt;td&gt;&amp;nbsp;&lt;/td&gt;",CONCATENATE("&lt;td&gt;&lt;a href=",Data!J201, " target=_blank&gt;...&lt;/a&gt;&lt;/td&gt;"))</f>
        <v>&lt;td&gt;&amp;nbsp;&lt;/td&gt;</v>
      </c>
      <c r="I152" s="172" t="str">
        <f t="shared" si="8"/>
        <v>&lt;tr&gt;&lt;td align="center"&gt;27-8-2021&lt;/td&gt;&lt;td&gt;Les lacs de Vens&lt;/td&gt;&lt;td  align="center"&gt;950&lt;/td&gt;&lt;td  align="center"&gt;13,7&lt;/td&gt;&lt;td  align="center"&gt;216&lt;/td&gt;&lt;td  align="center"&gt;Difficile&lt;/td&gt;&lt;td&gt;&amp;nbsp;&lt;/td&gt;</v>
      </c>
    </row>
    <row r="153" spans="1:9" x14ac:dyDescent="0.5">
      <c r="A153" t="str">
        <f>IF(ISBLANK(Data!D202), "&lt;tr&gt;&lt;td&gt;&amp;nbsp;&lt;/td&gt;",CONCATENATE("&lt;tr&gt;&lt;td align=""center""&gt;",Data!D202,"&lt;/td&gt;"))</f>
        <v>&lt;tr&gt;&lt;td align="center"&gt;20-8-2021&lt;/td&gt;</v>
      </c>
      <c r="B153" t="str">
        <f>IF(ISBLANK(Data!E202), "&lt;td&gt;&amp;nbsp;&lt;/td&gt;",CONCATENATE("&lt;td&gt;",Data!E202,"&lt;/td&gt;"))</f>
        <v>&lt;td&gt;Le circuit des adus&lt;/td&gt;</v>
      </c>
      <c r="C153" t="str">
        <f>IF(ISBLANK(Data!F202), "&lt;td&gt;&amp;nbsp;&lt;/td&gt;",CONCATENATE("&lt;td  align=""center""&gt;",Data!F202,"&lt;/td&gt;"))</f>
        <v>&lt;td  align="center"&gt;730&lt;/td&gt;</v>
      </c>
      <c r="D153" t="str">
        <f>IF(ISBLANK(Data!G202), "&lt;td&gt;&amp;nbsp;&lt;/td&gt;",CONCATENATE("&lt;td  align=""center""&gt;",Data!G202,"&lt;/td&gt;"))</f>
        <v>&lt;td  align="center"&gt;11,3&lt;/td&gt;</v>
      </c>
      <c r="E153" t="str">
        <f>IF(ISBLANK(Data!H202), "&lt;td&gt;&amp;nbsp;&lt;/td&gt;",CONCATENATE("&lt;td  align=""center""&gt;",Data!H202,"&lt;/td&gt;"))</f>
        <v>&lt;td  align="center"&gt;180&lt;/td&gt;</v>
      </c>
      <c r="F153" t="str">
        <f>IF(ISBLANK(Data!I202), "&lt;td&gt;&amp;nbsp;&lt;/td&gt;",CONCATENATE("&lt;td  align=""center""&gt;",Data!I202,"&lt;/td&gt;"))</f>
        <v>&lt;td  align="center"&gt;Difficile&lt;/td&gt;</v>
      </c>
      <c r="G153" t="str">
        <f>IF(ISBLANK(Data!J202), "&lt;td&gt;&amp;nbsp;&lt;/td&gt;",CONCATENATE("&lt;td&gt;&lt;a href=",Data!J202, " target=_blank&gt;...&lt;/a&gt;&lt;/td&gt;"))</f>
        <v>&lt;td&gt;&lt;a href=https://randoxygene.departement06.fr/haute-vesubie/circuit-des-adus-9204.html target=_blank&gt;...&lt;/a&gt;&lt;/td&gt;</v>
      </c>
      <c r="I153" s="172" t="str">
        <f t="shared" si="8"/>
        <v>&lt;tr&gt;&lt;td align="center"&gt;20-8-2021&lt;/td&gt;&lt;td&gt;Le circuit des adus&lt;/td&gt;&lt;td  align="center"&gt;730&lt;/td&gt;&lt;td  align="center"&gt;11,3&lt;/td&gt;&lt;td  align="center"&gt;180&lt;/td&gt;&lt;td  align="center"&gt;Difficile&lt;/td&gt;&lt;td&gt;&lt;a href=https://randoxygene.departement06.fr/haute-vesubie/circuit-des-adus-9204.html target=_blank&gt;...&lt;/a&gt;&lt;/td&gt;</v>
      </c>
    </row>
    <row r="154" spans="1:9" x14ac:dyDescent="0.5">
      <c r="A154" t="str">
        <f>IF(ISBLANK(Data!D203), "&lt;tr&gt;&lt;td&gt;&amp;nbsp;&lt;/td&gt;",CONCATENATE("&lt;tr&gt;&lt;td align=""center""&gt;",Data!D203,"&lt;/td&gt;"))</f>
        <v>&lt;tr&gt;&lt;td align="center"&gt;14-8-2021&lt;/td&gt;</v>
      </c>
      <c r="B154" t="str">
        <f>IF(ISBLANK(Data!E203), "&lt;td&gt;&amp;nbsp;&lt;/td&gt;",CONCATENATE("&lt;td&gt;",Data!E203,"&lt;/td&gt;"))</f>
        <v>&lt;td&gt;Le vallon des Verrairiers&lt;/td&gt;</v>
      </c>
      <c r="C154" t="str">
        <f>IF(ISBLANK(Data!F203), "&lt;td&gt;&amp;nbsp;&lt;/td&gt;",CONCATENATE("&lt;td  align=""center""&gt;",Data!F203,"&lt;/td&gt;"))</f>
        <v>&lt;td  align="center"&gt;780&lt;/td&gt;</v>
      </c>
      <c r="D154" t="str">
        <f>IF(ISBLANK(Data!G203), "&lt;td&gt;&amp;nbsp;&lt;/td&gt;",CONCATENATE("&lt;td  align=""center""&gt;",Data!G203,"&lt;/td&gt;"))</f>
        <v>&lt;td  align="center"&gt;10&lt;/td&gt;</v>
      </c>
      <c r="E154" t="str">
        <f>IF(ISBLANK(Data!H203), "&lt;td&gt;&amp;nbsp;&lt;/td&gt;",CONCATENATE("&lt;td  align=""center""&gt;",Data!H203,"&lt;/td&gt;"))</f>
        <v>&lt;td  align="center"&gt;180&lt;/td&gt;</v>
      </c>
      <c r="F154" t="str">
        <f>IF(ISBLANK(Data!I203), "&lt;td&gt;&amp;nbsp;&lt;/td&gt;",CONCATENATE("&lt;td  align=""center""&gt;",Data!I203,"&lt;/td&gt;"))</f>
        <v>&lt;td  align="center"&gt;Difficile&lt;/td&gt;</v>
      </c>
      <c r="G154" t="str">
        <f>IF(ISBLANK(Data!J203), "&lt;td&gt;&amp;nbsp;&lt;/td&gt;",CONCATENATE("&lt;td&gt;&lt;a href=",Data!J203, " target=_blank&gt;...&lt;/a&gt;&lt;/td&gt;"))</f>
        <v>&lt;td&gt;&amp;nbsp;&lt;/td&gt;</v>
      </c>
      <c r="I154" s="172" t="str">
        <f t="shared" si="8"/>
        <v>&lt;tr&gt;&lt;td align="center"&gt;14-8-2021&lt;/td&gt;&lt;td&gt;Le vallon des Verrairiers&lt;/td&gt;&lt;td  align="center"&gt;780&lt;/td&gt;&lt;td  align="center"&gt;10&lt;/td&gt;&lt;td  align="center"&gt;180&lt;/td&gt;&lt;td  align="center"&gt;Difficile&lt;/td&gt;&lt;td&gt;&amp;nbsp;&lt;/td&gt;</v>
      </c>
    </row>
    <row r="155" spans="1:9" x14ac:dyDescent="0.5">
      <c r="A155" t="str">
        <f>IF(ISBLANK(Data!D204), "&lt;tr&gt;&lt;td&gt;&amp;nbsp;&lt;/td&gt;",CONCATENATE("&lt;tr&gt;&lt;td align=""center""&gt;",Data!D204,"&lt;/td&gt;"))</f>
        <v>&lt;tr&gt;&lt;td align="center"&gt;6-8-2021&lt;/td&gt;</v>
      </c>
      <c r="B155" t="str">
        <f>IF(ISBLANK(Data!E204), "&lt;td&gt;&amp;nbsp;&lt;/td&gt;",CONCATENATE("&lt;td&gt;",Data!E204,"&lt;/td&gt;"))</f>
        <v>&lt;td&gt;la baisse du Druos&lt;/td&gt;</v>
      </c>
      <c r="C155" t="str">
        <f>IF(ISBLANK(Data!F204), "&lt;td&gt;&amp;nbsp;&lt;/td&gt;",CONCATENATE("&lt;td  align=""center""&gt;",Data!F204,"&lt;/td&gt;"))</f>
        <v>&lt;td  align="center"&gt;600&lt;/td&gt;</v>
      </c>
      <c r="D155" t="str">
        <f>IF(ISBLANK(Data!G204), "&lt;td&gt;&amp;nbsp;&lt;/td&gt;",CONCATENATE("&lt;td  align=""center""&gt;",Data!G204,"&lt;/td&gt;"))</f>
        <v>&lt;td  align="center"&gt;10&lt;/td&gt;</v>
      </c>
      <c r="E155" t="str">
        <f>IF(ISBLANK(Data!H204), "&lt;td&gt;&amp;nbsp;&lt;/td&gt;",CONCATENATE("&lt;td  align=""center""&gt;",Data!H204,"&lt;/td&gt;"))</f>
        <v>&lt;td  align="center"&gt;202&lt;/td&gt;</v>
      </c>
      <c r="F155" t="str">
        <f>IF(ISBLANK(Data!I204), "&lt;td&gt;&amp;nbsp;&lt;/td&gt;",CONCATENATE("&lt;td  align=""center""&gt;",Data!I204,"&lt;/td&gt;"))</f>
        <v>&lt;td  align="center"&gt;Moyenne&lt;/td&gt;</v>
      </c>
      <c r="G155" t="str">
        <f>IF(ISBLANK(Data!J204), "&lt;td&gt;&amp;nbsp;&lt;/td&gt;",CONCATENATE("&lt;td&gt;&lt;a href=",Data!J204, " target=_blank&gt;...&lt;/a&gt;&lt;/td&gt;"))</f>
        <v>&lt;td&gt;&lt;a href=https://randoxygene.departement06.fr/haute-tinee-2/baisse-de-druos-9110.html target=_blank&gt;...&lt;/a&gt;&lt;/td&gt;</v>
      </c>
      <c r="I155" s="172" t="str">
        <f t="shared" si="8"/>
        <v>&lt;tr&gt;&lt;td align="center"&gt;6-8-2021&lt;/td&gt;&lt;td&gt;la baisse du Druos&lt;/td&gt;&lt;td  align="center"&gt;600&lt;/td&gt;&lt;td  align="center"&gt;10&lt;/td&gt;&lt;td  align="center"&gt;202&lt;/td&gt;&lt;td  align="center"&gt;Moyenne&lt;/td&gt;&lt;td&gt;&lt;a href=https://randoxygene.departement06.fr/haute-tinee-2/baisse-de-druos-9110.html target=_blank&gt;...&lt;/a&gt;&lt;/td&gt;</v>
      </c>
    </row>
    <row r="156" spans="1:9" x14ac:dyDescent="0.5">
      <c r="A156" t="str">
        <f>IF(ISBLANK(Data!D205), "&lt;tr&gt;&lt;td&gt;&amp;nbsp;&lt;/td&gt;",CONCATENATE("&lt;tr&gt;&lt;td align=""center""&gt;",Data!D205,"&lt;/td&gt;"))</f>
        <v>&lt;tr&gt;&lt;td align="center"&gt;23-7-2021&lt;/td&gt;</v>
      </c>
      <c r="B156" t="str">
        <f>IF(ISBLANK(Data!E205), "&lt;td&gt;&amp;nbsp;&lt;/td&gt;",CONCATENATE("&lt;td&gt;",Data!E205,"&lt;/td&gt;"))</f>
        <v>&lt;td&gt;Le bois noir Valdeblore&lt;/td&gt;</v>
      </c>
      <c r="C156" t="str">
        <f>IF(ISBLANK(Data!F205), "&lt;td&gt;&amp;nbsp;&lt;/td&gt;",CONCATENATE("&lt;td  align=""center""&gt;",Data!F205,"&lt;/td&gt;"))</f>
        <v>&lt;td  align="center"&gt;400&lt;/td&gt;</v>
      </c>
      <c r="D156" t="str">
        <f>IF(ISBLANK(Data!G205), "&lt;td&gt;&amp;nbsp;&lt;/td&gt;",CONCATENATE("&lt;td  align=""center""&gt;",Data!G205,"&lt;/td&gt;"))</f>
        <v>&lt;td  align="center"&gt;11,7&lt;/td&gt;</v>
      </c>
      <c r="E156" t="str">
        <f>IF(ISBLANK(Data!H205), "&lt;td&gt;&amp;nbsp;&lt;/td&gt;",CONCATENATE("&lt;td  align=""center""&gt;",Data!H205,"&lt;/td&gt;"))</f>
        <v>&lt;td  align="center"&gt;160&lt;/td&gt;</v>
      </c>
      <c r="F156" t="str">
        <f>IF(ISBLANK(Data!I205), "&lt;td&gt;&amp;nbsp;&lt;/td&gt;",CONCATENATE("&lt;td  align=""center""&gt;",Data!I205,"&lt;/td&gt;"))</f>
        <v>&lt;td  align="center"&gt;Facile&lt;/td&gt;</v>
      </c>
      <c r="G156" t="str">
        <f>IF(ISBLANK(Data!J205), "&lt;td&gt;&amp;nbsp;&lt;/td&gt;",CONCATENATE("&lt;td&gt;&lt;a href=",Data!J205, " target=_blank&gt;...&lt;/a&gt;&lt;/td&gt;"))</f>
        <v>&lt;td&gt;&lt;a href=https://randoxygene.departement06.fr/haut-pays/circuit-du-bois-noir-9783.html target=_blank&gt;...&lt;/a&gt;&lt;/td&gt;</v>
      </c>
      <c r="I156" s="172" t="str">
        <f t="shared" si="8"/>
        <v>&lt;tr&gt;&lt;td align="center"&gt;23-7-2021&lt;/td&gt;&lt;td&gt;Le bois noir Valdeblore&lt;/td&gt;&lt;td  align="center"&gt;400&lt;/td&gt;&lt;td  align="center"&gt;11,7&lt;/td&gt;&lt;td  align="center"&gt;160&lt;/td&gt;&lt;td  align="center"&gt;Facile&lt;/td&gt;&lt;td&gt;&lt;a href=https://randoxygene.departement06.fr/haut-pays/circuit-du-bois-noir-9783.html target=_blank&gt;...&lt;/a&gt;&lt;/td&gt;</v>
      </c>
    </row>
    <row r="157" spans="1:9" x14ac:dyDescent="0.5">
      <c r="A157" t="str">
        <f>IF(ISBLANK(Data!D206), "&lt;tr&gt;&lt;td&gt;&amp;nbsp;&lt;/td&gt;",CONCATENATE("&lt;tr&gt;&lt;td align=""center""&gt;",Data!D206,"&lt;/td&gt;"))</f>
        <v>&lt;tr&gt;&lt;td align="center"&gt;21-7-2021&lt;/td&gt;</v>
      </c>
      <c r="B157" t="str">
        <f>IF(ISBLANK(Data!E206), "&lt;td&gt;&amp;nbsp;&lt;/td&gt;",CONCATENATE("&lt;td&gt;",Data!E206,"&lt;/td&gt;"))</f>
        <v>&lt;td&gt;Tour du Mont Férant&lt;/td&gt;</v>
      </c>
      <c r="C157" t="str">
        <f>IF(ISBLANK(Data!F206), "&lt;td&gt;&amp;nbsp;&lt;/td&gt;",CONCATENATE("&lt;td  align=""center""&gt;",Data!F206,"&lt;/td&gt;"))</f>
        <v>&lt;td  align="center"&gt;800&lt;/td&gt;</v>
      </c>
      <c r="D157" t="str">
        <f>IF(ISBLANK(Data!G206), "&lt;td&gt;&amp;nbsp;&lt;/td&gt;",CONCATENATE("&lt;td  align=""center""&gt;",Data!G206,"&lt;/td&gt;"))</f>
        <v>&lt;td  align="center"&gt;14&lt;/td&gt;</v>
      </c>
      <c r="E157" t="str">
        <f>IF(ISBLANK(Data!H206), "&lt;td&gt;&amp;nbsp;&lt;/td&gt;",CONCATENATE("&lt;td  align=""center""&gt;",Data!H206,"&lt;/td&gt;"))</f>
        <v>&lt;td  align="center"&gt;202&lt;/td&gt;</v>
      </c>
      <c r="F157" t="str">
        <f>IF(ISBLANK(Data!I206), "&lt;td&gt;&amp;nbsp;&lt;/td&gt;",CONCATENATE("&lt;td  align=""center""&gt;",Data!I206,"&lt;/td&gt;"))</f>
        <v>&lt;td  align="center"&gt;Difficile&lt;/td&gt;</v>
      </c>
      <c r="G157" t="str">
        <f>IF(ISBLANK(Data!J206), "&lt;td&gt;&amp;nbsp;&lt;/td&gt;",CONCATENATE("&lt;td&gt;&lt;a href=",Data!J206, " target=_blank&gt;...&lt;/a&gt;&lt;/td&gt;"))</f>
        <v>&lt;td&gt;&lt;a href=https://randoxygene.departement06.fr/haute-tinee-1/tour-du-mont-ferant-9098.html target=_blank&gt;...&lt;/a&gt;&lt;/td&gt;</v>
      </c>
      <c r="I157" s="172" t="str">
        <f t="shared" si="8"/>
        <v>&lt;tr&gt;&lt;td align="center"&gt;21-7-2021&lt;/td&gt;&lt;td&gt;Tour du Mont Férant&lt;/td&gt;&lt;td  align="center"&gt;800&lt;/td&gt;&lt;td  align="center"&gt;14&lt;/td&gt;&lt;td  align="center"&gt;202&lt;/td&gt;&lt;td  align="center"&gt;Difficile&lt;/td&gt;&lt;td&gt;&lt;a href=https://randoxygene.departement06.fr/haute-tinee-1/tour-du-mont-ferant-9098.html target=_blank&gt;...&lt;/a&gt;&lt;/td&gt;</v>
      </c>
    </row>
    <row r="158" spans="1:9" x14ac:dyDescent="0.5">
      <c r="A158" t="str">
        <f>IF(ISBLANK(Data!D207), "&lt;tr&gt;&lt;td&gt;&amp;nbsp;&lt;/td&gt;",CONCATENATE("&lt;tr&gt;&lt;td align=""center""&gt;",Data!D207,"&lt;/td&gt;"))</f>
        <v>&lt;tr&gt;&lt;td align="center"&gt;15-7-2021&lt;/td&gt;</v>
      </c>
      <c r="B158" t="str">
        <f>IF(ISBLANK(Data!E207), "&lt;td&gt;&amp;nbsp;&lt;/td&gt;",CONCATENATE("&lt;td&gt;",Data!E207,"&lt;/td&gt;"))</f>
        <v>&lt;td&gt;lac de Trecolpas, refuge de la Coucourde&lt;/td&gt;</v>
      </c>
      <c r="C158" t="str">
        <f>IF(ISBLANK(Data!F207), "&lt;td&gt;&amp;nbsp;&lt;/td&gt;",CONCATENATE("&lt;td  align=""center""&gt;",Data!F207,"&lt;/td&gt;"))</f>
        <v>&lt;td  align="center"&gt;500&lt;/td&gt;</v>
      </c>
      <c r="D158" t="str">
        <f>IF(ISBLANK(Data!G207), "&lt;td&gt;&amp;nbsp;&lt;/td&gt;",CONCATENATE("&lt;td  align=""center""&gt;",Data!G207,"&lt;/td&gt;"))</f>
        <v>&lt;td  align="center"&gt;10&lt;/td&gt;</v>
      </c>
      <c r="E158" t="str">
        <f>IF(ISBLANK(Data!H207), "&lt;td&gt;&amp;nbsp;&lt;/td&gt;",CONCATENATE("&lt;td  align=""center""&gt;",Data!H207,"&lt;/td&gt;"))</f>
        <v>&lt;td  align="center"&gt;160&lt;/td&gt;</v>
      </c>
      <c r="F158" t="str">
        <f>IF(ISBLANK(Data!I207), "&lt;td&gt;&amp;nbsp;&lt;/td&gt;",CONCATENATE("&lt;td  align=""center""&gt;",Data!I207,"&lt;/td&gt;"))</f>
        <v>&lt;td  align="center"&gt;Moyenne&lt;/td&gt;</v>
      </c>
      <c r="G158" t="str">
        <f>IF(ISBLANK(Data!J207), "&lt;td&gt;&amp;nbsp;&lt;/td&gt;",CONCATENATE("&lt;td&gt;&lt;a href=",Data!J207, " target=_blank&gt;...&lt;/a&gt;&lt;/td&gt;"))</f>
        <v>&lt;td&gt;&lt;a href=https://randoxygene.departement06.fr/haute-vesubie/circuit-de-trecolpas-9198.html target=_blank&gt;...&lt;/a&gt;&lt;/td&gt;</v>
      </c>
      <c r="I158" s="172" t="str">
        <f t="shared" si="8"/>
        <v>&lt;tr&gt;&lt;td align="center"&gt;15-7-2021&lt;/td&gt;&lt;td&gt;lac de Trecolpas, refuge de la Coucourde&lt;/td&gt;&lt;td  align="center"&gt;500&lt;/td&gt;&lt;td  align="center"&gt;10&lt;/td&gt;&lt;td  align="center"&gt;160&lt;/td&gt;&lt;td  align="center"&gt;Moyenne&lt;/td&gt;&lt;td&gt;&lt;a href=https://randoxygene.departement06.fr/haute-vesubie/circuit-de-trecolpas-9198.html target=_blank&gt;...&lt;/a&gt;&lt;/td&gt;</v>
      </c>
    </row>
    <row r="159" spans="1:9" x14ac:dyDescent="0.5">
      <c r="A159" t="str">
        <f>IF(ISBLANK(Data!D208), "&lt;tr&gt;&lt;td&gt;&amp;nbsp;&lt;/td&gt;",CONCATENATE("&lt;tr&gt;&lt;td align=""center""&gt;",Data!D208,"&lt;/td&gt;"))</f>
        <v>&lt;tr&gt;&lt;td align="center"&gt;15-7-2021&lt;/td&gt;</v>
      </c>
      <c r="B159" t="str">
        <f>IF(ISBLANK(Data!E208), "&lt;td&gt;&amp;nbsp;&lt;/td&gt;",CONCATENATE("&lt;td&gt;",Data!E208,"&lt;/td&gt;"))</f>
        <v>&lt;td&gt;Le mont Autcellier (2204 m)&lt;/td&gt;</v>
      </c>
      <c r="C159" t="str">
        <f>IF(ISBLANK(Data!F208), "&lt;td&gt;&amp;nbsp;&lt;/td&gt;",CONCATENATE("&lt;td  align=""center""&gt;",Data!F208,"&lt;/td&gt;"))</f>
        <v>&lt;td  align="center"&gt;830&lt;/td&gt;</v>
      </c>
      <c r="D159" t="str">
        <f>IF(ISBLANK(Data!G208), "&lt;td&gt;&amp;nbsp;&lt;/td&gt;",CONCATENATE("&lt;td  align=""center""&gt;",Data!G208,"&lt;/td&gt;"))</f>
        <v>&lt;td  align="center"&gt;11&lt;/td&gt;</v>
      </c>
      <c r="E159" t="str">
        <f>IF(ISBLANK(Data!H208), "&lt;td&gt;&amp;nbsp;&lt;/td&gt;",CONCATENATE("&lt;td  align=""center""&gt;",Data!H208,"&lt;/td&gt;"))</f>
        <v>&lt;td  align="center"&gt;166&lt;/td&gt;</v>
      </c>
      <c r="F159" t="str">
        <f>IF(ISBLANK(Data!I208), "&lt;td&gt;&amp;nbsp;&lt;/td&gt;",CONCATENATE("&lt;td  align=""center""&gt;",Data!I208,"&lt;/td&gt;"))</f>
        <v>&lt;td  align="center"&gt;Difficile&lt;/td&gt;</v>
      </c>
      <c r="G159" t="str">
        <f>IF(ISBLANK(Data!J208), "&lt;td&gt;&amp;nbsp;&lt;/td&gt;",CONCATENATE("&lt;td&gt;&lt;a href=",Data!J208, " target=_blank&gt;...&lt;/a&gt;&lt;/td&gt;"))</f>
        <v>&lt;td&gt;&lt;a href=https://randoxygene.departement06.fr/tinee-valdeblore/mont-autcellier-10300.html target=_blank&gt;...&lt;/a&gt;&lt;/td&gt;</v>
      </c>
      <c r="I159" s="172" t="str">
        <f t="shared" si="8"/>
        <v>&lt;tr&gt;&lt;td align="center"&gt;15-7-2021&lt;/td&gt;&lt;td&gt;Le mont Autcellier (2204 m)&lt;/td&gt;&lt;td  align="center"&gt;830&lt;/td&gt;&lt;td  align="center"&gt;11&lt;/td&gt;&lt;td  align="center"&gt;166&lt;/td&gt;&lt;td  align="center"&gt;Difficile&lt;/td&gt;&lt;td&gt;&lt;a href=https://randoxygene.departement06.fr/tinee-valdeblore/mont-autcellier-10300.html target=_blank&gt;...&lt;/a&gt;&lt;/td&gt;</v>
      </c>
    </row>
    <row r="160" spans="1:9" x14ac:dyDescent="0.5">
      <c r="A160" t="str">
        <f>IF(ISBLANK(Data!D209), "&lt;tr&gt;&lt;td&gt;&amp;nbsp;&lt;/td&gt;",CONCATENATE("&lt;tr&gt;&lt;td align=""center""&gt;",Data!D209,"&lt;/td&gt;"))</f>
        <v>&lt;tr&gt;&lt;td align="center"&gt;2-7-2021&lt;/td&gt;</v>
      </c>
      <c r="B160" t="str">
        <f>IF(ISBLANK(Data!E209), "&lt;td&gt;&amp;nbsp;&lt;/td&gt;",CONCATENATE("&lt;td&gt;",Data!E209,"&lt;/td&gt;"))</f>
        <v>&lt;td&gt;tour des gorges de l'Artuby&lt;/td&gt;</v>
      </c>
      <c r="C160" t="str">
        <f>IF(ISBLANK(Data!F209), "&lt;td&gt;&amp;nbsp;&lt;/td&gt;",CONCATENATE("&lt;td  align=""center""&gt;",Data!F209,"&lt;/td&gt;"))</f>
        <v>&lt;td  align="center"&gt;300&lt;/td&gt;</v>
      </c>
      <c r="D160" t="str">
        <f>IF(ISBLANK(Data!G209), "&lt;td&gt;&amp;nbsp;&lt;/td&gt;",CONCATENATE("&lt;td  align=""center""&gt;",Data!G209,"&lt;/td&gt;"))</f>
        <v>&lt;td  align="center"&gt;10&lt;/td&gt;</v>
      </c>
      <c r="E160" t="str">
        <f>IF(ISBLANK(Data!H209), "&lt;td&gt;&amp;nbsp;&lt;/td&gt;",CONCATENATE("&lt;td  align=""center""&gt;",Data!H209,"&lt;/td&gt;"))</f>
        <v>&lt;td  align="center"&gt;100&lt;/td&gt;</v>
      </c>
      <c r="F160" t="str">
        <f>IF(ISBLANK(Data!I209), "&lt;td&gt;&amp;nbsp;&lt;/td&gt;",CONCATENATE("&lt;td  align=""center""&gt;",Data!I209,"&lt;/td&gt;"))</f>
        <v>&lt;td  align="center"&gt;Facile&lt;/td&gt;</v>
      </c>
      <c r="G160" t="str">
        <f>IF(ISBLANK(Data!J209), "&lt;td&gt;&amp;nbsp;&lt;/td&gt;",CONCATENATE("&lt;td&gt;&lt;a href=",Data!J209, " target=_blank&gt;...&lt;/a&gt;&lt;/td&gt;"))</f>
        <v>&lt;td&gt;&lt;a href=http://91.121.192.72/spip.php?article44 target=_blank&gt;...&lt;/a&gt;&lt;/td&gt;</v>
      </c>
      <c r="I160" s="172" t="str">
        <f t="shared" si="8"/>
        <v>&lt;tr&gt;&lt;td align="center"&gt;2-7-2021&lt;/td&gt;&lt;td&gt;tour des gorges de l'Artuby&lt;/td&gt;&lt;td  align="center"&gt;300&lt;/td&gt;&lt;td  align="center"&gt;10&lt;/td&gt;&lt;td  align="center"&gt;100&lt;/td&gt;&lt;td  align="center"&gt;Facile&lt;/td&gt;&lt;td&gt;&lt;a href=http://91.121.192.72/spip.php?article44 target=_blank&gt;...&lt;/a&gt;&lt;/td&gt;</v>
      </c>
    </row>
    <row r="161" spans="1:9" x14ac:dyDescent="0.5">
      <c r="A161" t="str">
        <f>IF(ISBLANK(Data!D210), "&lt;tr&gt;&lt;td&gt;&amp;nbsp;&lt;/td&gt;",CONCATENATE("&lt;tr&gt;&lt;td align=""center""&gt;",Data!D210,"&lt;/td&gt;"))</f>
        <v>&lt;tr&gt;&lt;td align="center"&gt;2-7-2021&lt;/td&gt;</v>
      </c>
      <c r="B161" t="str">
        <f>IF(ISBLANK(Data!E210), "&lt;td&gt;&amp;nbsp;&lt;/td&gt;",CONCATENATE("&lt;td&gt;",Data!E210,"&lt;/td&gt;"))</f>
        <v>&lt;td&gt; la tete de Giarons par Roubion les Buisses&lt;/td&gt;</v>
      </c>
      <c r="C161" t="str">
        <f>IF(ISBLANK(Data!F210), "&lt;td&gt;&amp;nbsp;&lt;/td&gt;",CONCATENATE("&lt;td  align=""center""&gt;",Data!F210,"&lt;/td&gt;"))</f>
        <v>&lt;td  align="center"&gt;610&lt;/td&gt;</v>
      </c>
      <c r="D161" t="str">
        <f>IF(ISBLANK(Data!G210), "&lt;td&gt;&amp;nbsp;&lt;/td&gt;",CONCATENATE("&lt;td  align=""center""&gt;",Data!G210,"&lt;/td&gt;"))</f>
        <v>&lt;td  align="center"&gt;11,2&lt;/td&gt;</v>
      </c>
      <c r="E161" t="str">
        <f>IF(ISBLANK(Data!H210), "&lt;td&gt;&amp;nbsp;&lt;/td&gt;",CONCATENATE("&lt;td  align=""center""&gt;",Data!H210,"&lt;/td&gt;"))</f>
        <v>&lt;td  align="center"&gt;170&lt;/td&gt;</v>
      </c>
      <c r="F161" t="str">
        <f>IF(ISBLANK(Data!I210), "&lt;td&gt;&amp;nbsp;&lt;/td&gt;",CONCATENATE("&lt;td  align=""center""&gt;",Data!I210,"&lt;/td&gt;"))</f>
        <v>&lt;td  align="center"&gt;Moyenne&lt;/td&gt;</v>
      </c>
      <c r="G161" t="str">
        <f>IF(ISBLANK(Data!J210), "&lt;td&gt;&amp;nbsp;&lt;/td&gt;",CONCATENATE("&lt;td&gt;&lt;a href=",Data!J210, " target=_blank&gt;...&lt;/a&gt;&lt;/td&gt;"))</f>
        <v>&lt;td&gt;&amp;nbsp;&lt;/td&gt;</v>
      </c>
      <c r="I161" s="172" t="str">
        <f t="shared" si="8"/>
        <v>&lt;tr&gt;&lt;td align="center"&gt;2-7-2021&lt;/td&gt;&lt;td&gt; la tete de Giarons par Roubion les Buisses&lt;/td&gt;&lt;td  align="center"&gt;610&lt;/td&gt;&lt;td  align="center"&gt;11,2&lt;/td&gt;&lt;td  align="center"&gt;170&lt;/td&gt;&lt;td  align="center"&gt;Moyenne&lt;/td&gt;&lt;td&gt;&amp;nbsp;&lt;/td&gt;</v>
      </c>
    </row>
    <row r="162" spans="1:9" x14ac:dyDescent="0.5">
      <c r="A162" t="str">
        <f>IF(ISBLANK(Data!D211), "&lt;tr&gt;&lt;td&gt;&amp;nbsp;&lt;/td&gt;",CONCATENATE("&lt;tr&gt;&lt;td align=""center""&gt;",Data!D211,"&lt;/td&gt;"))</f>
        <v>&lt;tr&gt;&lt;td align="center"&gt;25-6-2021&lt;/td&gt;</v>
      </c>
      <c r="B162" t="str">
        <f>IF(ISBLANK(Data!E211), "&lt;td&gt;&amp;nbsp;&lt;/td&gt;",CONCATENATE("&lt;td&gt;",Data!E211,"&lt;/td&gt;"))</f>
        <v>&lt;td&gt;la grave de Peille Peillon Peille&lt;/td&gt;</v>
      </c>
      <c r="C162" t="str">
        <f>IF(ISBLANK(Data!F211), "&lt;td&gt;&amp;nbsp;&lt;/td&gt;",CONCATENATE("&lt;td  align=""center""&gt;",Data!F211,"&lt;/td&gt;"))</f>
        <v>&lt;td  align="center"&gt;900&lt;/td&gt;</v>
      </c>
      <c r="D162" t="str">
        <f>IF(ISBLANK(Data!G211), "&lt;td&gt;&amp;nbsp;&lt;/td&gt;",CONCATENATE("&lt;td  align=""center""&gt;",Data!G211,"&lt;/td&gt;"))</f>
        <v>&lt;td  align="center"&gt;14,5&lt;/td&gt;</v>
      </c>
      <c r="E162" t="str">
        <f>IF(ISBLANK(Data!H211), "&lt;td&gt;&amp;nbsp;&lt;/td&gt;",CONCATENATE("&lt;td  align=""center""&gt;",Data!H211,"&lt;/td&gt;"))</f>
        <v>&lt;td  align="center"&gt;92&lt;/td&gt;</v>
      </c>
      <c r="F162" t="str">
        <f>IF(ISBLANK(Data!I211), "&lt;td&gt;&amp;nbsp;&lt;/td&gt;",CONCATENATE("&lt;td  align=""center""&gt;",Data!I211,"&lt;/td&gt;"))</f>
        <v>&lt;td  align="center"&gt;Difficile&lt;/td&gt;</v>
      </c>
      <c r="G162" t="str">
        <f>IF(ISBLANK(Data!J211), "&lt;td&gt;&amp;nbsp;&lt;/td&gt;",CONCATENATE("&lt;td&gt;&lt;a href=",Data!J211, " target=_blank&gt;...&lt;/a&gt;&lt;/td&gt;"))</f>
        <v>&lt;td&gt;&amp;nbsp;&lt;/td&gt;</v>
      </c>
      <c r="I162" s="172" t="str">
        <f t="shared" si="8"/>
        <v>&lt;tr&gt;&lt;td align="center"&gt;25-6-2021&lt;/td&gt;&lt;td&gt;la grave de Peille Peillon Peille&lt;/td&gt;&lt;td  align="center"&gt;900&lt;/td&gt;&lt;td  align="center"&gt;14,5&lt;/td&gt;&lt;td  align="center"&gt;92&lt;/td&gt;&lt;td  align="center"&gt;Difficile&lt;/td&gt;&lt;td&gt;&amp;nbsp;&lt;/td&gt;</v>
      </c>
    </row>
    <row r="163" spans="1:9" x14ac:dyDescent="0.5">
      <c r="A163" t="str">
        <f>IF(ISBLANK(Data!D212), "&lt;tr&gt;&lt;td&gt;&amp;nbsp;&lt;/td&gt;",CONCATENATE("&lt;tr&gt;&lt;td align=""center""&gt;",Data!D212,"&lt;/td&gt;"))</f>
        <v>&lt;tr&gt;&lt;td align="center"&gt;18-6-2021&lt;/td&gt;</v>
      </c>
      <c r="B163" t="str">
        <f>IF(ISBLANK(Data!E212), "&lt;td&gt;&amp;nbsp;&lt;/td&gt;",CONCATENATE("&lt;td&gt;",Data!E212,"&lt;/td&gt;"))</f>
        <v>&lt;td&gt;gorges de la Siagne et le pont des Tuves&lt;/td&gt;</v>
      </c>
      <c r="C163" t="str">
        <f>IF(ISBLANK(Data!F212), "&lt;td&gt;&amp;nbsp;&lt;/td&gt;",CONCATENATE("&lt;td  align=""center""&gt;",Data!F212,"&lt;/td&gt;"))</f>
        <v>&lt;td  align="center"&gt;450&lt;/td&gt;</v>
      </c>
      <c r="D163" t="str">
        <f>IF(ISBLANK(Data!G212), "&lt;td&gt;&amp;nbsp;&lt;/td&gt;",CONCATENATE("&lt;td  align=""center""&gt;",Data!G212,"&lt;/td&gt;"))</f>
        <v>&lt;td  align="center"&gt;11&lt;/td&gt;</v>
      </c>
      <c r="E163" t="str">
        <f>IF(ISBLANK(Data!H212), "&lt;td&gt;&amp;nbsp;&lt;/td&gt;",CONCATENATE("&lt;td  align=""center""&gt;",Data!H212,"&lt;/td&gt;"))</f>
        <v>&lt;td  align="center"&gt;60&lt;/td&gt;</v>
      </c>
      <c r="F163" t="str">
        <f>IF(ISBLANK(Data!I212), "&lt;td&gt;&amp;nbsp;&lt;/td&gt;",CONCATENATE("&lt;td  align=""center""&gt;",Data!I212,"&lt;/td&gt;"))</f>
        <v>&lt;td  align="center"&gt;Facile&lt;/td&gt;</v>
      </c>
      <c r="G163" t="str">
        <f>IF(ISBLANK(Data!J212), "&lt;td&gt;&amp;nbsp;&lt;/td&gt;",CONCATENATE("&lt;td&gt;&lt;a href=",Data!J212, " target=_blank&gt;...&lt;/a&gt;&lt;/td&gt;"))</f>
        <v>&lt;td&gt;&lt;a href=https://www.visorando.com/randonnee-les-gorges-de-la-siagne/ target=_blank&gt;...&lt;/a&gt;&lt;/td&gt;</v>
      </c>
      <c r="I163" s="172" t="str">
        <f t="shared" si="8"/>
        <v>&lt;tr&gt;&lt;td align="center"&gt;18-6-2021&lt;/td&gt;&lt;td&gt;gorges de la Siagne et le pont des Tuves&lt;/td&gt;&lt;td  align="center"&gt;450&lt;/td&gt;&lt;td  align="center"&gt;11&lt;/td&gt;&lt;td  align="center"&gt;60&lt;/td&gt;&lt;td  align="center"&gt;Facile&lt;/td&gt;&lt;td&gt;&lt;a href=https://www.visorando.com/randonnee-les-gorges-de-la-siagne/ target=_blank&gt;...&lt;/a&gt;&lt;/td&gt;</v>
      </c>
    </row>
    <row r="164" spans="1:9" x14ac:dyDescent="0.5">
      <c r="A164" t="str">
        <f>IF(ISBLANK(Data!D213), "&lt;tr&gt;&lt;td&gt;&amp;nbsp;&lt;/td&gt;",CONCATENATE("&lt;tr&gt;&lt;td align=""center""&gt;",Data!D213,"&lt;/td&gt;"))</f>
        <v>&lt;tr&gt;&lt;td align="center"&gt;11-6-2021&lt;/td&gt;</v>
      </c>
      <c r="B164" t="str">
        <f>IF(ISBLANK(Data!E213), "&lt;td&gt;&amp;nbsp;&lt;/td&gt;",CONCATENATE("&lt;td&gt;",Data!E213,"&lt;/td&gt;"))</f>
        <v>&lt;td&gt;canal du Foulon Bramafan Cipières&lt;/td&gt;</v>
      </c>
      <c r="C164" t="str">
        <f>IF(ISBLANK(Data!F213), "&lt;td&gt;&amp;nbsp;&lt;/td&gt;",CONCATENATE("&lt;td  align=""center""&gt;",Data!F213,"&lt;/td&gt;"))</f>
        <v>&lt;td  align="center"&gt;400&lt;/td&gt;</v>
      </c>
      <c r="D164" t="str">
        <f>IF(ISBLANK(Data!G213), "&lt;td&gt;&amp;nbsp;&lt;/td&gt;",CONCATENATE("&lt;td  align=""center""&gt;",Data!G213,"&lt;/td&gt;"))</f>
        <v>&lt;td  align="center"&gt;15,5&lt;/td&gt;</v>
      </c>
      <c r="E164" t="str">
        <f>IF(ISBLANK(Data!H213), "&lt;td&gt;&amp;nbsp;&lt;/td&gt;",CONCATENATE("&lt;td  align=""center""&gt;",Data!H213,"&lt;/td&gt;"))</f>
        <v>&lt;td&gt;&amp;nbsp;&lt;/td&gt;</v>
      </c>
      <c r="F164" t="str">
        <f>IF(ISBLANK(Data!I213), "&lt;td&gt;&amp;nbsp;&lt;/td&gt;",CONCATENATE("&lt;td  align=""center""&gt;",Data!I213,"&lt;/td&gt;"))</f>
        <v>&lt;td  align="center"&gt;Moyenne&lt;/td&gt;</v>
      </c>
      <c r="G164" t="str">
        <f>IF(ISBLANK(Data!J213), "&lt;td&gt;&amp;nbsp;&lt;/td&gt;",CONCATENATE("&lt;td&gt;&lt;a href=",Data!J213, " target=_blank&gt;...&lt;/a&gt;&lt;/td&gt;"))</f>
        <v>&lt;td&gt;&amp;nbsp;&lt;/td&gt;</v>
      </c>
      <c r="I164" s="172" t="str">
        <f t="shared" si="8"/>
        <v>&lt;tr&gt;&lt;td align="center"&gt;11-6-2021&lt;/td&gt;&lt;td&gt;canal du Foulon Bramafan Cipières&lt;/td&gt;&lt;td  align="center"&gt;400&lt;/td&gt;&lt;td  align="center"&gt;15,5&lt;/td&gt;&lt;td&gt;&amp;nbsp;&lt;/td&gt;&lt;td  align="center"&gt;Moyenne&lt;/td&gt;&lt;td&gt;&amp;nbsp;&lt;/td&gt;</v>
      </c>
    </row>
    <row r="165" spans="1:9" x14ac:dyDescent="0.5">
      <c r="A165" t="str">
        <f>IF(ISBLANK(Data!D214), "&lt;tr&gt;&lt;td&gt;&amp;nbsp;&lt;/td&gt;",CONCATENATE("&lt;tr&gt;&lt;td align=""center""&gt;",Data!D214,"&lt;/td&gt;"))</f>
        <v>&lt;tr&gt;&lt;td align="center"&gt;11-6-2021&lt;/td&gt;</v>
      </c>
      <c r="B165" t="str">
        <f>IF(ISBLANK(Data!E214), "&lt;td&gt;&amp;nbsp;&lt;/td&gt;",CONCATENATE("&lt;td&gt;",Data!E214,"&lt;/td&gt;"))</f>
        <v>&lt;td&gt;tour du Mont Auvare&lt;/td&gt;</v>
      </c>
      <c r="C165" t="str">
        <f>IF(ISBLANK(Data!F214), "&lt;td&gt;&amp;nbsp;&lt;/td&gt;",CONCATENATE("&lt;td  align=""center""&gt;",Data!F214,"&lt;/td&gt;"))</f>
        <v>&lt;td  align="center"&gt;450&lt;/td&gt;</v>
      </c>
      <c r="D165" t="str">
        <f>IF(ISBLANK(Data!G214), "&lt;td&gt;&amp;nbsp;&lt;/td&gt;",CONCATENATE("&lt;td  align=""center""&gt;",Data!G214,"&lt;/td&gt;"))</f>
        <v>&lt;td  align="center"&gt;10&lt;/td&gt;</v>
      </c>
      <c r="E165" t="str">
        <f>IF(ISBLANK(Data!H214), "&lt;td&gt;&amp;nbsp;&lt;/td&gt;",CONCATENATE("&lt;td  align=""center""&gt;",Data!H214,"&lt;/td&gt;"))</f>
        <v>&lt;td  align="center"&gt;172&lt;/td&gt;</v>
      </c>
      <c r="F165" t="str">
        <f>IF(ISBLANK(Data!I214), "&lt;td&gt;&amp;nbsp;&lt;/td&gt;",CONCATENATE("&lt;td  align=""center""&gt;",Data!I214,"&lt;/td&gt;"))</f>
        <v>&lt;td  align="center"&gt;Moyenne&lt;/td&gt;</v>
      </c>
      <c r="G165" t="str">
        <f>IF(ISBLANK(Data!J214), "&lt;td&gt;&amp;nbsp;&lt;/td&gt;",CONCATENATE("&lt;td&gt;&lt;a href=",Data!J214, " target=_blank&gt;...&lt;/a&gt;&lt;/td&gt;"))</f>
        <v>&lt;td&gt;&lt;a href=https://randoxygene.departement06.fr/moyen-var/tour-du-mont-d-auvare-9216.html target=_blank&gt;...&lt;/a&gt;&lt;/td&gt;</v>
      </c>
      <c r="I165" s="172" t="str">
        <f t="shared" si="8"/>
        <v>&lt;tr&gt;&lt;td align="center"&gt;11-6-2021&lt;/td&gt;&lt;td&gt;tour du Mont Auvare&lt;/td&gt;&lt;td  align="center"&gt;450&lt;/td&gt;&lt;td  align="center"&gt;10&lt;/td&gt;&lt;td  align="center"&gt;172&lt;/td&gt;&lt;td  align="center"&gt;Moyenne&lt;/td&gt;&lt;td&gt;&lt;a href=https://randoxygene.departement06.fr/moyen-var/tour-du-mont-d-auvare-9216.html target=_blank&gt;...&lt;/a&gt;&lt;/td&gt;</v>
      </c>
    </row>
    <row r="166" spans="1:9" x14ac:dyDescent="0.5">
      <c r="A166" t="str">
        <f>IF(ISBLANK(Data!D215), "&lt;tr&gt;&lt;td&gt;&amp;nbsp;&lt;/td&gt;",CONCATENATE("&lt;tr&gt;&lt;td align=""center""&gt;",Data!D215,"&lt;/td&gt;"))</f>
        <v>&lt;tr&gt;&lt;td align="center"&gt;4-6-2021&lt;/td&gt;</v>
      </c>
      <c r="B166" t="str">
        <f>IF(ISBLANK(Data!E215), "&lt;td&gt;&amp;nbsp;&lt;/td&gt;",CONCATENATE("&lt;td&gt;",Data!E215,"&lt;/td&gt;"))</f>
        <v>&lt;td&gt;le tour de la montagne de Brouis&lt;/td&gt;</v>
      </c>
      <c r="C166" t="str">
        <f>IF(ISBLANK(Data!F215), "&lt;td&gt;&amp;nbsp;&lt;/td&gt;",CONCATENATE("&lt;td  align=""center""&gt;",Data!F215,"&lt;/td&gt;"))</f>
        <v>&lt;td  align="center"&gt;480&lt;/td&gt;</v>
      </c>
      <c r="D166" t="str">
        <f>IF(ISBLANK(Data!G215), "&lt;td&gt;&amp;nbsp;&lt;/td&gt;",CONCATENATE("&lt;td  align=""center""&gt;",Data!G215,"&lt;/td&gt;"))</f>
        <v>&lt;td  align="center"&gt;12&lt;/td&gt;</v>
      </c>
      <c r="E166" t="str">
        <f>IF(ISBLANK(Data!H215), "&lt;td&gt;&amp;nbsp;&lt;/td&gt;",CONCATENATE("&lt;td  align=""center""&gt;",Data!H215,"&lt;/td&gt;"))</f>
        <v>&lt;td  align="center"&gt;130&lt;/td&gt;</v>
      </c>
      <c r="F166" t="str">
        <f>IF(ISBLANK(Data!I215), "&lt;td&gt;&amp;nbsp;&lt;/td&gt;",CONCATENATE("&lt;td  align=""center""&gt;",Data!I215,"&lt;/td&gt;"))</f>
        <v>&lt;td  align="center"&gt;Moyenne&lt;/td&gt;</v>
      </c>
      <c r="G166" t="str">
        <f>IF(ISBLANK(Data!J215), "&lt;td&gt;&amp;nbsp;&lt;/td&gt;",CONCATENATE("&lt;td&gt;&lt;a href=",Data!J215, " target=_blank&gt;...&lt;/a&gt;&lt;/td&gt;"))</f>
        <v>&lt;td&gt;&lt;a href=https://www.terresetpierresdazur.com/bargeme target=_blank&gt;...&lt;/a&gt;&lt;/td&gt;</v>
      </c>
      <c r="I166" s="172" t="str">
        <f t="shared" si="8"/>
        <v>&lt;tr&gt;&lt;td align="center"&gt;4-6-2021&lt;/td&gt;&lt;td&gt;le tour de la montagne de Brouis&lt;/td&gt;&lt;td  align="center"&gt;480&lt;/td&gt;&lt;td  align="center"&gt;12&lt;/td&gt;&lt;td  align="center"&gt;130&lt;/td&gt;&lt;td  align="center"&gt;Moyenne&lt;/td&gt;&lt;td&gt;&lt;a href=https://www.terresetpierresdazur.com/bargeme target=_blank&gt;...&lt;/a&gt;&lt;/td&gt;</v>
      </c>
    </row>
    <row r="167" spans="1:9" x14ac:dyDescent="0.5">
      <c r="A167" t="str">
        <f>IF(ISBLANK(Data!D216), "&lt;tr&gt;&lt;td&gt;&amp;nbsp;&lt;/td&gt;",CONCATENATE("&lt;tr&gt;&lt;td align=""center""&gt;",Data!D216,"&lt;/td&gt;"))</f>
        <v>&lt;tr&gt;&lt;td align="center"&gt;28-5-2021&lt;/td&gt;</v>
      </c>
      <c r="B167" t="str">
        <f>IF(ISBLANK(Data!E216), "&lt;td&gt;&amp;nbsp;&lt;/td&gt;",CONCATENATE("&lt;td&gt;",Data!E216,"&lt;/td&gt;"))</f>
        <v>&lt;td&gt;Les crêtes du Cheiron&lt;/td&gt;</v>
      </c>
      <c r="C167" t="str">
        <f>IF(ISBLANK(Data!F216), "&lt;td&gt;&amp;nbsp;&lt;/td&gt;",CONCATENATE("&lt;td  align=""center""&gt;",Data!F216,"&lt;/td&gt;"))</f>
        <v>&lt;td  align="center"&gt;475&lt;/td&gt;</v>
      </c>
      <c r="D167" t="str">
        <f>IF(ISBLANK(Data!G216), "&lt;td&gt;&amp;nbsp;&lt;/td&gt;",CONCATENATE("&lt;td  align=""center""&gt;",Data!G216,"&lt;/td&gt;"))</f>
        <v>&lt;td  align="center"&gt;11&lt;/td&gt;</v>
      </c>
      <c r="E167" t="str">
        <f>IF(ISBLANK(Data!H216), "&lt;td&gt;&amp;nbsp;&lt;/td&gt;",CONCATENATE("&lt;td  align=""center""&gt;",Data!H216,"&lt;/td&gt;"))</f>
        <v>&lt;td  align="center"&gt;90&lt;/td&gt;</v>
      </c>
      <c r="F167" t="str">
        <f>IF(ISBLANK(Data!I216), "&lt;td&gt;&amp;nbsp;&lt;/td&gt;",CONCATENATE("&lt;td  align=""center""&gt;",Data!I216,"&lt;/td&gt;"))</f>
        <v>&lt;td  align="center"&gt;Moyenne&lt;/td&gt;</v>
      </c>
      <c r="G167" t="str">
        <f>IF(ISBLANK(Data!J216), "&lt;td&gt;&amp;nbsp;&lt;/td&gt;",CONCATENATE("&lt;td&gt;&lt;a href=",Data!J216, " target=_blank&gt;...&lt;/a&gt;&lt;/td&gt;"))</f>
        <v>&lt;td&gt;&amp;nbsp;&lt;/td&gt;</v>
      </c>
      <c r="I167" s="172" t="str">
        <f t="shared" si="8"/>
        <v>&lt;tr&gt;&lt;td align="center"&gt;28-5-2021&lt;/td&gt;&lt;td&gt;Les crêtes du Cheiron&lt;/td&gt;&lt;td  align="center"&gt;475&lt;/td&gt;&lt;td  align="center"&gt;11&lt;/td&gt;&lt;td  align="center"&gt;90&lt;/td&gt;&lt;td  align="center"&gt;Moyenne&lt;/td&gt;&lt;td&gt;&amp;nbsp;&lt;/td&gt;</v>
      </c>
    </row>
    <row r="168" spans="1:9" x14ac:dyDescent="0.5">
      <c r="A168" t="str">
        <f>IF(ISBLANK(Data!D217), "&lt;tr&gt;&lt;td&gt;&amp;nbsp;&lt;/td&gt;",CONCATENATE("&lt;tr&gt;&lt;td align=""center""&gt;",Data!D217,"&lt;/td&gt;"))</f>
        <v>&lt;tr&gt;&lt;td align="center"&gt;21-5-2021&lt;/td&gt;</v>
      </c>
      <c r="B168" t="str">
        <f>IF(ISBLANK(Data!E217), "&lt;td&gt;&amp;nbsp;&lt;/td&gt;",CONCATENATE("&lt;td&gt;",Data!E217,"&lt;/td&gt;"))</f>
        <v>&lt;td&gt;Les pivoines de Thorenc&lt;/td&gt;</v>
      </c>
      <c r="C168" t="str">
        <f>IF(ISBLANK(Data!F217), "&lt;td&gt;&amp;nbsp;&lt;/td&gt;",CONCATENATE("&lt;td  align=""center""&gt;",Data!F217,"&lt;/td&gt;"))</f>
        <v>&lt;td  align="center"&gt;380&lt;/td&gt;</v>
      </c>
      <c r="D168" t="str">
        <f>IF(ISBLANK(Data!G217), "&lt;td&gt;&amp;nbsp;&lt;/td&gt;",CONCATENATE("&lt;td  align=""center""&gt;",Data!G217,"&lt;/td&gt;"))</f>
        <v>&lt;td  align="center"&gt;10,5&lt;/td&gt;</v>
      </c>
      <c r="E168" t="str">
        <f>IF(ISBLANK(Data!H217), "&lt;td&gt;&amp;nbsp;&lt;/td&gt;",CONCATENATE("&lt;td  align=""center""&gt;",Data!H217,"&lt;/td&gt;"))</f>
        <v>&lt;td  align="center"&gt;55&lt;/td&gt;</v>
      </c>
      <c r="F168" t="str">
        <f>IF(ISBLANK(Data!I217), "&lt;td&gt;&amp;nbsp;&lt;/td&gt;",CONCATENATE("&lt;td  align=""center""&gt;",Data!I217,"&lt;/td&gt;"))</f>
        <v>&lt;td  align="center"&gt;Moyenne&lt;/td&gt;</v>
      </c>
      <c r="G168" t="str">
        <f>IF(ISBLANK(Data!J217), "&lt;td&gt;&amp;nbsp;&lt;/td&gt;",CONCATENATE("&lt;td&gt;&lt;a href=",Data!J217, " target=_blank&gt;...&lt;/a&gt;&lt;/td&gt;"))</f>
        <v>&lt;td&gt;&amp;nbsp;&lt;/td&gt;</v>
      </c>
      <c r="I168" s="172" t="str">
        <f t="shared" si="8"/>
        <v>&lt;tr&gt;&lt;td align="center"&gt;21-5-2021&lt;/td&gt;&lt;td&gt;Les pivoines de Thorenc&lt;/td&gt;&lt;td  align="center"&gt;380&lt;/td&gt;&lt;td  align="center"&gt;10,5&lt;/td&gt;&lt;td  align="center"&gt;55&lt;/td&gt;&lt;td  align="center"&gt;Moyenne&lt;/td&gt;&lt;td&gt;&amp;nbsp;&lt;/td&gt;</v>
      </c>
    </row>
    <row r="169" spans="1:9" x14ac:dyDescent="0.5">
      <c r="A169" t="str">
        <f>IF(ISBLANK(Data!D218), "&lt;tr&gt;&lt;td&gt;&amp;nbsp;&lt;/td&gt;",CONCATENATE("&lt;tr&gt;&lt;td align=""center""&gt;",Data!D218,"&lt;/td&gt;"))</f>
        <v>&lt;tr&gt;&lt;td align="center"&gt;14-5-2021&lt;/td&gt;</v>
      </c>
      <c r="B169" t="str">
        <f>IF(ISBLANK(Data!E218), "&lt;td&gt;&amp;nbsp;&lt;/td&gt;",CONCATENATE("&lt;td&gt;",Data!E218,"&lt;/td&gt;"))</f>
        <v>&lt;td&gt;plateau de Caussols&lt;/td&gt;</v>
      </c>
      <c r="C169" t="str">
        <f>IF(ISBLANK(Data!F218), "&lt;td&gt;&amp;nbsp;&lt;/td&gt;",CONCATENATE("&lt;td  align=""center""&gt;",Data!F218,"&lt;/td&gt;"))</f>
        <v>&lt;td  align="center"&gt;350&lt;/td&gt;</v>
      </c>
      <c r="D169" t="str">
        <f>IF(ISBLANK(Data!G218), "&lt;td&gt;&amp;nbsp;&lt;/td&gt;",CONCATENATE("&lt;td  align=""center""&gt;",Data!G218,"&lt;/td&gt;"))</f>
        <v>&lt;td  align="center"&gt;13,8&lt;/td&gt;</v>
      </c>
      <c r="E169" t="str">
        <f>IF(ISBLANK(Data!H218), "&lt;td&gt;&amp;nbsp;&lt;/td&gt;",CONCATENATE("&lt;td  align=""center""&gt;",Data!H218,"&lt;/td&gt;"))</f>
        <v>&lt;td  align="center"&gt;55&lt;/td&gt;</v>
      </c>
      <c r="F169" t="str">
        <f>IF(ISBLANK(Data!I218), "&lt;td&gt;&amp;nbsp;&lt;/td&gt;",CONCATENATE("&lt;td  align=""center""&gt;",Data!I218,"&lt;/td&gt;"))</f>
        <v>&lt;td  align="center"&gt;Moyenne&lt;/td&gt;</v>
      </c>
      <c r="G169" t="str">
        <f>IF(ISBLANK(Data!J218), "&lt;td&gt;&amp;nbsp;&lt;/td&gt;",CONCATENATE("&lt;td&gt;&lt;a href=",Data!J218, " target=_blank&gt;...&lt;/a&gt;&lt;/td&gt;"))</f>
        <v>&lt;td&gt;&lt;a href=https://randoxygene.departement06.fr/pays-grassois/plateau-de-caussols-9313.html target=_blank&gt;...&lt;/a&gt;&lt;/td&gt;</v>
      </c>
      <c r="I169" s="172" t="str">
        <f t="shared" si="8"/>
        <v>&lt;tr&gt;&lt;td align="center"&gt;14-5-2021&lt;/td&gt;&lt;td&gt;plateau de Caussols&lt;/td&gt;&lt;td  align="center"&gt;350&lt;/td&gt;&lt;td  align="center"&gt;13,8&lt;/td&gt;&lt;td  align="center"&gt;55&lt;/td&gt;&lt;td  align="center"&gt;Moyenne&lt;/td&gt;&lt;td&gt;&lt;a href=https://randoxygene.departement06.fr/pays-grassois/plateau-de-caussols-9313.html target=_blank&gt;...&lt;/a&gt;&lt;/td&gt;</v>
      </c>
    </row>
    <row r="170" spans="1:9" x14ac:dyDescent="0.5">
      <c r="A170" t="str">
        <f>IF(ISBLANK(Data!D219), "&lt;tr&gt;&lt;td&gt;&amp;nbsp;&lt;/td&gt;",CONCATENATE("&lt;tr&gt;&lt;td align=""center""&gt;",Data!D219,"&lt;/td&gt;"))</f>
        <v>&lt;tr&gt;&lt;td align="center"&gt;7-5-2021&lt;/td&gt;</v>
      </c>
      <c r="B170" t="str">
        <f>IF(ISBLANK(Data!E219), "&lt;td&gt;&amp;nbsp;&lt;/td&gt;",CONCATENATE("&lt;td&gt;",Data!E219,"&lt;/td&gt;"))</f>
        <v>&lt;td&gt;plateau de Calern depuis Cipières&lt;/td&gt;</v>
      </c>
      <c r="C170" t="str">
        <f>IF(ISBLANK(Data!F219), "&lt;td&gt;&amp;nbsp;&lt;/td&gt;",CONCATENATE("&lt;td  align=""center""&gt;",Data!F219,"&lt;/td&gt;"))</f>
        <v>&lt;td  align="center"&gt;530&lt;/td&gt;</v>
      </c>
      <c r="D170" t="str">
        <f>IF(ISBLANK(Data!G219), "&lt;td&gt;&amp;nbsp;&lt;/td&gt;",CONCATENATE("&lt;td  align=""center""&gt;",Data!G219,"&lt;/td&gt;"))</f>
        <v>&lt;td  align="center"&gt;12,5&lt;/td&gt;</v>
      </c>
      <c r="E170" t="str">
        <f>IF(ISBLANK(Data!H219), "&lt;td&gt;&amp;nbsp;&lt;/td&gt;",CONCATENATE("&lt;td  align=""center""&gt;",Data!H219,"&lt;/td&gt;"))</f>
        <v>&lt;td  align="center"&gt;55&lt;/td&gt;</v>
      </c>
      <c r="F170" t="str">
        <f>IF(ISBLANK(Data!I219), "&lt;td&gt;&amp;nbsp;&lt;/td&gt;",CONCATENATE("&lt;td  align=""center""&gt;",Data!I219,"&lt;/td&gt;"))</f>
        <v>&lt;td  align="center"&gt;Moyenne&lt;/td&gt;</v>
      </c>
      <c r="G170" t="str">
        <f>IF(ISBLANK(Data!J219), "&lt;td&gt;&amp;nbsp;&lt;/td&gt;",CONCATENATE("&lt;td&gt;&lt;a href=",Data!J219, " target=_blank&gt;...&lt;/a&gt;&lt;/td&gt;"))</f>
        <v>&lt;td&gt;&lt;a href=https://randoxygene.departement06.fr/siagne-loup/plateau-de-calern-9079.html target=_blank&gt;...&lt;/a&gt;&lt;/td&gt;</v>
      </c>
      <c r="I170" s="172" t="str">
        <f t="shared" si="8"/>
        <v>&lt;tr&gt;&lt;td align="center"&gt;7-5-2021&lt;/td&gt;&lt;td&gt;plateau de Calern depuis Cipières&lt;/td&gt;&lt;td  align="center"&gt;530&lt;/td&gt;&lt;td  align="center"&gt;12,5&lt;/td&gt;&lt;td  align="center"&gt;55&lt;/td&gt;&lt;td  align="center"&gt;Moyenne&lt;/td&gt;&lt;td&gt;&lt;a href=https://randoxygene.departement06.fr/siagne-loup/plateau-de-calern-9079.html target=_blank&gt;...&lt;/a&gt;&lt;/td&gt;</v>
      </c>
    </row>
    <row r="171" spans="1:9" x14ac:dyDescent="0.5">
      <c r="A171" t="str">
        <f>IF(ISBLANK(Data!D220), "&lt;tr&gt;&lt;td&gt;&amp;nbsp;&lt;/td&gt;",CONCATENATE("&lt;tr&gt;&lt;td align=""center""&gt;",Data!D220,"&lt;/td&gt;"))</f>
        <v>&lt;tr&gt;&lt;td align="center"&gt;30-4-2021&lt;/td&gt;</v>
      </c>
      <c r="B171" t="str">
        <f>IF(ISBLANK(Data!E220), "&lt;td&gt;&amp;nbsp;&lt;/td&gt;",CONCATENATE("&lt;td&gt;",Data!E220,"&lt;/td&gt;"))</f>
        <v>&lt;td&gt;circuit du Pié Martin retour par Virettes&lt;/td&gt;</v>
      </c>
      <c r="C171" t="str">
        <f>IF(ISBLANK(Data!F220), "&lt;td&gt;&amp;nbsp;&lt;/td&gt;",CONCATENATE("&lt;td  align=""center""&gt;",Data!F220,"&lt;/td&gt;"))</f>
        <v>&lt;td  align="center"&gt;550&lt;/td&gt;</v>
      </c>
      <c r="D171" t="str">
        <f>IF(ISBLANK(Data!G220), "&lt;td&gt;&amp;nbsp;&lt;/td&gt;",CONCATENATE("&lt;td  align=""center""&gt;",Data!G220,"&lt;/td&gt;"))</f>
        <v>&lt;td  align="center"&gt;10,5&lt;/td&gt;</v>
      </c>
      <c r="E171" t="str">
        <f>IF(ISBLANK(Data!H220), "&lt;td&gt;&amp;nbsp;&lt;/td&gt;",CONCATENATE("&lt;td  align=""center""&gt;",Data!H220,"&lt;/td&gt;"))</f>
        <v>&lt;td  align="center"&gt;38&lt;/td&gt;</v>
      </c>
      <c r="F171" t="str">
        <f>IF(ISBLANK(Data!I220), "&lt;td&gt;&amp;nbsp;&lt;/td&gt;",CONCATENATE("&lt;td  align=""center""&gt;",Data!I220,"&lt;/td&gt;"))</f>
        <v>&lt;td  align="center"&gt;Moyenne&lt;/td&gt;</v>
      </c>
      <c r="G171" t="str">
        <f>IF(ISBLANK(Data!J220), "&lt;td&gt;&amp;nbsp;&lt;/td&gt;",CONCATENATE("&lt;td&gt;&lt;a href=",Data!J220, " target=_blank&gt;...&lt;/a&gt;&lt;/td&gt;"))</f>
        <v>&lt;td&gt;&lt;a href=https://www.terresetpierresdazur.com/tourrettes target=_blank&gt;...&lt;/a&gt;&lt;/td&gt;</v>
      </c>
      <c r="I171" s="172" t="str">
        <f t="shared" si="8"/>
        <v>&lt;tr&gt;&lt;td align="center"&gt;30-4-2021&lt;/td&gt;&lt;td&gt;circuit du Pié Martin retour par Virettes&lt;/td&gt;&lt;td  align="center"&gt;550&lt;/td&gt;&lt;td  align="center"&gt;10,5&lt;/td&gt;&lt;td  align="center"&gt;38&lt;/td&gt;&lt;td  align="center"&gt;Moyenne&lt;/td&gt;&lt;td&gt;&lt;a href=https://www.terresetpierresdazur.com/tourrettes target=_blank&gt;...&lt;/a&gt;&lt;/td&gt;</v>
      </c>
    </row>
    <row r="172" spans="1:9" x14ac:dyDescent="0.5">
      <c r="A172" t="str">
        <f>IF(ISBLANK(Data!D221), "&lt;tr&gt;&lt;td&gt;&amp;nbsp;&lt;/td&gt;",CONCATENATE("&lt;tr&gt;&lt;td align=""center""&gt;",Data!D221,"&lt;/td&gt;"))</f>
        <v>&lt;tr&gt;&lt;td align="center"&gt;23-4-2021&lt;/td&gt;</v>
      </c>
      <c r="B172" t="str">
        <f>IF(ISBLANK(Data!E221), "&lt;td&gt;&amp;nbsp;&lt;/td&gt;",CONCATENATE("&lt;td&gt;",Data!E221,"&lt;/td&gt;"))</f>
        <v>&lt;td&gt;Chemin du Paradis Bois de Gourdon&lt;/td&gt;</v>
      </c>
      <c r="C172" t="str">
        <f>IF(ISBLANK(Data!F221), "&lt;td&gt;&amp;nbsp;&lt;/td&gt;",CONCATENATE("&lt;td  align=""center""&gt;",Data!F221,"&lt;/td&gt;"))</f>
        <v>&lt;td  align="center"&gt;550&lt;/td&gt;</v>
      </c>
      <c r="D172" t="str">
        <f>IF(ISBLANK(Data!G221), "&lt;td&gt;&amp;nbsp;&lt;/td&gt;",CONCATENATE("&lt;td  align=""center""&gt;",Data!G221,"&lt;/td&gt;"))</f>
        <v>&lt;td  align="center"&gt;12&lt;/td&gt;</v>
      </c>
      <c r="E172" t="str">
        <f>IF(ISBLANK(Data!H221), "&lt;td&gt;&amp;nbsp;&lt;/td&gt;",CONCATENATE("&lt;td  align=""center""&gt;",Data!H221,"&lt;/td&gt;"))</f>
        <v>&lt;td&gt;&amp;nbsp;&lt;/td&gt;</v>
      </c>
      <c r="F172" t="str">
        <f>IF(ISBLANK(Data!I221), "&lt;td&gt;&amp;nbsp;&lt;/td&gt;",CONCATENATE("&lt;td  align=""center""&gt;",Data!I221,"&lt;/td&gt;"))</f>
        <v>&lt;td  align="center"&gt;Moyenne&lt;/td&gt;</v>
      </c>
      <c r="G172" t="str">
        <f>IF(ISBLANK(Data!J221), "&lt;td&gt;&amp;nbsp;&lt;/td&gt;",CONCATENATE("&lt;td&gt;&lt;a href=",Data!J221, " target=_blank&gt;...&lt;/a&gt;&lt;/td&gt;"))</f>
        <v>&lt;td&gt;&lt;a href=https://randoxygene.departement06.fr/pays-grassois/circuit-du-paradis-9317.html target=_blank&gt;...&lt;/a&gt;&lt;/td&gt;</v>
      </c>
      <c r="I172" s="172" t="str">
        <f t="shared" si="8"/>
        <v>&lt;tr&gt;&lt;td align="center"&gt;23-4-2021&lt;/td&gt;&lt;td&gt;Chemin du Paradis Bois de Gourdon&lt;/td&gt;&lt;td  align="center"&gt;550&lt;/td&gt;&lt;td  align="center"&gt;12&lt;/td&gt;&lt;td&gt;&amp;nbsp;&lt;/td&gt;&lt;td  align="center"&gt;Moyenne&lt;/td&gt;&lt;td&gt;&lt;a href=https://randoxygene.departement06.fr/pays-grassois/circuit-du-paradis-9317.html target=_blank&gt;...&lt;/a&gt;&lt;/td&gt;</v>
      </c>
    </row>
    <row r="173" spans="1:9" x14ac:dyDescent="0.5">
      <c r="A173" t="str">
        <f>IF(ISBLANK(Data!D222), "&lt;tr&gt;&lt;td&gt;&amp;nbsp;&lt;/td&gt;",CONCATENATE("&lt;tr&gt;&lt;td align=""center""&gt;",Data!D222,"&lt;/td&gt;"))</f>
        <v>&lt;tr&gt;&lt;td align="center"&gt;16-4-2021&lt;/td&gt;</v>
      </c>
      <c r="B173" t="str">
        <f>IF(ISBLANK(Data!E222), "&lt;td&gt;&amp;nbsp;&lt;/td&gt;",CONCATENATE("&lt;td&gt;",Data!E222,"&lt;/td&gt;"))</f>
        <v>&lt;td&gt;Roquefort Villeneuve plage marina&lt;/td&gt;</v>
      </c>
      <c r="C173" t="str">
        <f>IF(ISBLANK(Data!F222), "&lt;td&gt;&amp;nbsp;&lt;/td&gt;",CONCATENATE("&lt;td  align=""center""&gt;",Data!F222,"&lt;/td&gt;"))</f>
        <v>&lt;td  align="center"&gt;200&lt;/td&gt;</v>
      </c>
      <c r="D173" t="str">
        <f>IF(ISBLANK(Data!G222), "&lt;td&gt;&amp;nbsp;&lt;/td&gt;",CONCATENATE("&lt;td  align=""center""&gt;",Data!G222,"&lt;/td&gt;"))</f>
        <v>&lt;td  align="center"&gt;16&lt;/td&gt;</v>
      </c>
      <c r="E173" t="str">
        <f>IF(ISBLANK(Data!H222), "&lt;td&gt;&amp;nbsp;&lt;/td&gt;",CONCATENATE("&lt;td  align=""center""&gt;",Data!H222,"&lt;/td&gt;"))</f>
        <v>&lt;td&gt;&amp;nbsp;&lt;/td&gt;</v>
      </c>
      <c r="F173" t="str">
        <f>IF(ISBLANK(Data!I222), "&lt;td&gt;&amp;nbsp;&lt;/td&gt;",CONCATENATE("&lt;td  align=""center""&gt;",Data!I222,"&lt;/td&gt;"))</f>
        <v>&lt;td  align="center"&gt;Facile&lt;/td&gt;</v>
      </c>
      <c r="G173" t="str">
        <f>IF(ISBLANK(Data!J222), "&lt;td&gt;&amp;nbsp;&lt;/td&gt;",CONCATENATE("&lt;td&gt;&lt;a href=",Data!J222, " target=_blank&gt;...&lt;/a&gt;&lt;/td&gt;"))</f>
        <v>&lt;td&gt;&amp;nbsp;&lt;/td&gt;</v>
      </c>
      <c r="I173" s="172" t="str">
        <f t="shared" si="8"/>
        <v>&lt;tr&gt;&lt;td align="center"&gt;16-4-2021&lt;/td&gt;&lt;td&gt;Roquefort Villeneuve plage marina&lt;/td&gt;&lt;td  align="center"&gt;200&lt;/td&gt;&lt;td  align="center"&gt;16&lt;/td&gt;&lt;td&gt;&amp;nbsp;&lt;/td&gt;&lt;td  align="center"&gt;Facile&lt;/td&gt;&lt;td&gt;&amp;nbsp;&lt;/td&gt;</v>
      </c>
    </row>
    <row r="174" spans="1:9" x14ac:dyDescent="0.5">
      <c r="A174" t="str">
        <f>IF(ISBLANK(Data!D223), "&lt;tr&gt;&lt;td&gt;&amp;nbsp;&lt;/td&gt;",CONCATENATE("&lt;tr&gt;&lt;td align=""center""&gt;",Data!D223,"&lt;/td&gt;"))</f>
        <v>&lt;tr&gt;&lt;td align="center"&gt;9-4-2021&lt;/td&gt;</v>
      </c>
      <c r="B174" t="str">
        <f>IF(ISBLANK(Data!E223), "&lt;td&gt;&amp;nbsp;&lt;/td&gt;",CONCATENATE("&lt;td&gt;",Data!E223,"&lt;/td&gt;"))</f>
        <v>&lt;td&gt;le Puy de Naouri&lt;/td&gt;</v>
      </c>
      <c r="C174" t="str">
        <f>IF(ISBLANK(Data!F223), "&lt;td&gt;&amp;nbsp;&lt;/td&gt;",CONCATENATE("&lt;td  align=""center""&gt;",Data!F223,"&lt;/td&gt;"))</f>
        <v>&lt;td  align="center"&gt;665&lt;/td&gt;</v>
      </c>
      <c r="D174" t="str">
        <f>IF(ISBLANK(Data!G223), "&lt;td&gt;&amp;nbsp;&lt;/td&gt;",CONCATENATE("&lt;td  align=""center""&gt;",Data!G223,"&lt;/td&gt;"))</f>
        <v>&lt;td  align="center"&gt;12,6&lt;/td&gt;</v>
      </c>
      <c r="E174" t="str">
        <f>IF(ISBLANK(Data!H223), "&lt;td&gt;&amp;nbsp;&lt;/td&gt;",CONCATENATE("&lt;td  align=""center""&gt;",Data!H223,"&lt;/td&gt;"))</f>
        <v>&lt;td  align="center"&gt;38&lt;/td&gt;</v>
      </c>
      <c r="F174" t="str">
        <f>IF(ISBLANK(Data!I223), "&lt;td&gt;&amp;nbsp;&lt;/td&gt;",CONCATENATE("&lt;td  align=""center""&gt;",Data!I223,"&lt;/td&gt;"))</f>
        <v>&lt;td  align="center"&gt;Difficile&lt;/td&gt;</v>
      </c>
      <c r="G174" t="str">
        <f>IF(ISBLANK(Data!J223), "&lt;td&gt;&amp;nbsp;&lt;/td&gt;",CONCATENATE("&lt;td&gt;&lt;a href=",Data!J223, " target=_blank&gt;...&lt;/a&gt;&lt;/td&gt;"))</f>
        <v>&lt;td&gt;&lt;a href=https://randoxygene.departement06.fr/pays-vencois/puy-de-naouri-9310.html target=_blank&gt;...&lt;/a&gt;&lt;/td&gt;</v>
      </c>
      <c r="I174" s="172" t="str">
        <f t="shared" si="8"/>
        <v>&lt;tr&gt;&lt;td align="center"&gt;9-4-2021&lt;/td&gt;&lt;td&gt;le Puy de Naouri&lt;/td&gt;&lt;td  align="center"&gt;665&lt;/td&gt;&lt;td  align="center"&gt;12,6&lt;/td&gt;&lt;td  align="center"&gt;38&lt;/td&gt;&lt;td  align="center"&gt;Difficile&lt;/td&gt;&lt;td&gt;&lt;a href=https://randoxygene.departement06.fr/pays-vencois/puy-de-naouri-9310.html target=_blank&gt;...&lt;/a&gt;&lt;/td&gt;</v>
      </c>
    </row>
    <row r="175" spans="1:9" x14ac:dyDescent="0.5">
      <c r="A175" t="str">
        <f>IF(ISBLANK(Data!D224), "&lt;tr&gt;&lt;td&gt;&amp;nbsp;&lt;/td&gt;",CONCATENATE("&lt;tr&gt;&lt;td align=""center""&gt;",Data!D224,"&lt;/td&gt;"))</f>
        <v>&lt;tr&gt;&lt;td align="center"&gt;2-4-2021&lt;/td&gt;</v>
      </c>
      <c r="B175" t="str">
        <f>IF(ISBLANK(Data!E224), "&lt;td&gt;&amp;nbsp;&lt;/td&gt;",CONCATENATE("&lt;td&gt;",Data!E224,"&lt;/td&gt;"))</f>
        <v>&lt;td&gt;la Colle Tourrettes sur Loup&lt;/td&gt;</v>
      </c>
      <c r="C175" t="str">
        <f>IF(ISBLANK(Data!F224), "&lt;td&gt;&amp;nbsp;&lt;/td&gt;",CONCATENATE("&lt;td  align=""center""&gt;",Data!F224,"&lt;/td&gt;"))</f>
        <v>&lt;td  align="center"&gt;580&lt;/td&gt;</v>
      </c>
      <c r="D175" t="str">
        <f>IF(ISBLANK(Data!G224), "&lt;td&gt;&amp;nbsp;&lt;/td&gt;",CONCATENATE("&lt;td  align=""center""&gt;",Data!G224,"&lt;/td&gt;"))</f>
        <v>&lt;td  align="center"&gt;14,8&lt;/td&gt;</v>
      </c>
      <c r="E175" t="str">
        <f>IF(ISBLANK(Data!H224), "&lt;td&gt;&amp;nbsp;&lt;/td&gt;",CONCATENATE("&lt;td  align=""center""&gt;",Data!H224,"&lt;/td&gt;"))</f>
        <v>&lt;td  align="center"&gt;16&lt;/td&gt;</v>
      </c>
      <c r="F175" t="str">
        <f>IF(ISBLANK(Data!I224), "&lt;td&gt;&amp;nbsp;&lt;/td&gt;",CONCATENATE("&lt;td  align=""center""&gt;",Data!I224,"&lt;/td&gt;"))</f>
        <v>&lt;td  align="center"&gt;Moyenne&lt;/td&gt;</v>
      </c>
      <c r="G175" t="str">
        <f>IF(ISBLANK(Data!J224), "&lt;td&gt;&amp;nbsp;&lt;/td&gt;",CONCATENATE("&lt;td&gt;&lt;a href=",Data!J224, " target=_blank&gt;...&lt;/a&gt;&lt;/td&gt;"))</f>
        <v>&lt;td&gt;&amp;nbsp;&lt;/td&gt;</v>
      </c>
      <c r="I175" s="172" t="str">
        <f t="shared" si="8"/>
        <v>&lt;tr&gt;&lt;td align="center"&gt;2-4-2021&lt;/td&gt;&lt;td&gt;la Colle Tourrettes sur Loup&lt;/td&gt;&lt;td  align="center"&gt;580&lt;/td&gt;&lt;td  align="center"&gt;14,8&lt;/td&gt;&lt;td  align="center"&gt;16&lt;/td&gt;&lt;td  align="center"&gt;Moyenne&lt;/td&gt;&lt;td&gt;&amp;nbsp;&lt;/td&gt;</v>
      </c>
    </row>
    <row r="176" spans="1:9" x14ac:dyDescent="0.5">
      <c r="A176" t="str">
        <f>IF(ISBLANK(Data!D225), "&lt;tr&gt;&lt;td&gt;&amp;nbsp;&lt;/td&gt;",CONCATENATE("&lt;tr&gt;&lt;td align=""center""&gt;",Data!D225,"&lt;/td&gt;"))</f>
        <v>&lt;tr&gt;&lt;td align="center"&gt;26-3-2021&lt;/td&gt;</v>
      </c>
      <c r="B176" t="str">
        <f>IF(ISBLANK(Data!E225), "&lt;td&gt;&amp;nbsp;&lt;/td&gt;",CONCATENATE("&lt;td&gt;",Data!E225,"&lt;/td&gt;"))</f>
        <v>&lt;td&gt;le Bruguet et la Brague&lt;/td&gt;</v>
      </c>
      <c r="C176" t="str">
        <f>IF(ISBLANK(Data!F225), "&lt;td&gt;&amp;nbsp;&lt;/td&gt;",CONCATENATE("&lt;td  align=""center""&gt;",Data!F225,"&lt;/td&gt;"))</f>
        <v>&lt;td  align="center"&gt;350&lt;/td&gt;</v>
      </c>
      <c r="D176" t="str">
        <f>IF(ISBLANK(Data!G225), "&lt;td&gt;&amp;nbsp;&lt;/td&gt;",CONCATENATE("&lt;td  align=""center""&gt;",Data!G225,"&lt;/td&gt;"))</f>
        <v>&lt;td  align="center"&gt;14,8&lt;/td&gt;</v>
      </c>
      <c r="E176" t="str">
        <f>IF(ISBLANK(Data!H225), "&lt;td&gt;&amp;nbsp;&lt;/td&gt;",CONCATENATE("&lt;td  align=""center""&gt;",Data!H225,"&lt;/td&gt;"))</f>
        <v>&lt;td  align="center"&gt;12&lt;/td&gt;</v>
      </c>
      <c r="F176" t="str">
        <f>IF(ISBLANK(Data!I225), "&lt;td&gt;&amp;nbsp;&lt;/td&gt;",CONCATENATE("&lt;td  align=""center""&gt;",Data!I225,"&lt;/td&gt;"))</f>
        <v>&lt;td  align="center"&gt;Moyenne&lt;/td&gt;</v>
      </c>
      <c r="G176" t="str">
        <f>IF(ISBLANK(Data!J225), "&lt;td&gt;&amp;nbsp;&lt;/td&gt;",CONCATENATE("&lt;td&gt;&lt;a href=",Data!J225, " target=_blank&gt;...&lt;/a&gt;&lt;/td&gt;"))</f>
        <v>&lt;td&gt;&lt;a href=https://www.visorando.com/randonnee-le-bruguet-et-la-brague/ target=_blank&gt;...&lt;/a&gt;&lt;/td&gt;</v>
      </c>
      <c r="I176" s="172" t="str">
        <f t="shared" si="8"/>
        <v>&lt;tr&gt;&lt;td align="center"&gt;26-3-2021&lt;/td&gt;&lt;td&gt;le Bruguet et la Brague&lt;/td&gt;&lt;td  align="center"&gt;350&lt;/td&gt;&lt;td  align="center"&gt;14,8&lt;/td&gt;&lt;td  align="center"&gt;12&lt;/td&gt;&lt;td  align="center"&gt;Moyenne&lt;/td&gt;&lt;td&gt;&lt;a href=https://www.visorando.com/randonnee-le-bruguet-et-la-brague/ target=_blank&gt;...&lt;/a&gt;&lt;/td&gt;</v>
      </c>
    </row>
    <row r="177" spans="1:9" x14ac:dyDescent="0.5">
      <c r="A177" t="str">
        <f>IF(ISBLANK(Data!D226), "&lt;tr&gt;&lt;td&gt;&amp;nbsp;&lt;/td&gt;",CONCATENATE("&lt;tr&gt;&lt;td align=""center""&gt;",Data!D226,"&lt;/td&gt;"))</f>
        <v>&lt;tr&gt;&lt;td align="center"&gt;19-3-2021&lt;/td&gt;</v>
      </c>
      <c r="B177" t="str">
        <f>IF(ISBLANK(Data!E226), "&lt;td&gt;&amp;nbsp;&lt;/td&gt;",CONCATENATE("&lt;td&gt;",Data!E226,"&lt;/td&gt;"))</f>
        <v>&lt;td&gt;Le Lac de Giraud et la Forêt de Tourrettes&lt;/td&gt;</v>
      </c>
      <c r="C177" t="str">
        <f>IF(ISBLANK(Data!F226), "&lt;td&gt;&amp;nbsp;&lt;/td&gt;",CONCATENATE("&lt;td  align=""center""&gt;",Data!F226,"&lt;/td&gt;"))</f>
        <v>&lt;td  align="center"&gt;305&lt;/td&gt;</v>
      </c>
      <c r="D177" t="str">
        <f>IF(ISBLANK(Data!G226), "&lt;td&gt;&amp;nbsp;&lt;/td&gt;",CONCATENATE("&lt;td  align=""center""&gt;",Data!G226,"&lt;/td&gt;"))</f>
        <v>&lt;td  align="center"&gt;11,5&lt;/td&gt;</v>
      </c>
      <c r="E177" t="str">
        <f>IF(ISBLANK(Data!H226), "&lt;td&gt;&amp;nbsp;&lt;/td&gt;",CONCATENATE("&lt;td  align=""center""&gt;",Data!H226,"&lt;/td&gt;"))</f>
        <v>&lt;td  align="center"&gt;73&lt;/td&gt;</v>
      </c>
      <c r="F177" t="str">
        <f>IF(ISBLANK(Data!I226), "&lt;td&gt;&amp;nbsp;&lt;/td&gt;",CONCATENATE("&lt;td  align=""center""&gt;",Data!I226,"&lt;/td&gt;"))</f>
        <v>&lt;td  align="center"&gt;Facile&lt;/td&gt;</v>
      </c>
      <c r="G177" t="str">
        <f>IF(ISBLANK(Data!J226), "&lt;td&gt;&amp;nbsp;&lt;/td&gt;",CONCATENATE("&lt;td&gt;&lt;a href=",Data!J226, " target=_blank&gt;...&lt;/a&gt;&lt;/td&gt;"))</f>
        <v>&lt;td&gt;&lt;a href=https://www.visorando.com/randonnee-lac-de-giraud-et-foret-de-tourrettes-au-/ target=_blank&gt;...&lt;/a&gt;&lt;/td&gt;</v>
      </c>
      <c r="I177" s="172" t="str">
        <f t="shared" si="8"/>
        <v>&lt;tr&gt;&lt;td align="center"&gt;19-3-2021&lt;/td&gt;&lt;td&gt;Le Lac de Giraud et la Forêt de Tourrettes&lt;/td&gt;&lt;td  align="center"&gt;305&lt;/td&gt;&lt;td  align="center"&gt;11,5&lt;/td&gt;&lt;td  align="center"&gt;73&lt;/td&gt;&lt;td  align="center"&gt;Facile&lt;/td&gt;&lt;td&gt;&lt;a href=https://www.visorando.com/randonnee-lac-de-giraud-et-foret-de-tourrettes-au-/ target=_blank&gt;...&lt;/a&gt;&lt;/td&gt;</v>
      </c>
    </row>
    <row r="178" spans="1:9" x14ac:dyDescent="0.5">
      <c r="A178" t="str">
        <f>IF(ISBLANK(Data!D227), "&lt;tr&gt;&lt;td&gt;&amp;nbsp;&lt;/td&gt;",CONCATENATE("&lt;tr&gt;&lt;td align=""center""&gt;",Data!D227,"&lt;/td&gt;"))</f>
        <v>&lt;tr&gt;&lt;td align="center"&gt;12-3-2021&lt;/td&gt;</v>
      </c>
      <c r="B178" t="str">
        <f>IF(ISBLANK(Data!E227), "&lt;td&gt;&amp;nbsp;&lt;/td&gt;",CONCATENATE("&lt;td&gt;",Data!E227,"&lt;/td&gt;"))</f>
        <v>&lt;td&gt;Crete des grues&lt;/td&gt;</v>
      </c>
      <c r="C178" t="str">
        <f>IF(ISBLANK(Data!F227), "&lt;td&gt;&amp;nbsp;&lt;/td&gt;",CONCATENATE("&lt;td  align=""center""&gt;",Data!F227,"&lt;/td&gt;"))</f>
        <v>&lt;td  align="center"&gt;550&lt;/td&gt;</v>
      </c>
      <c r="D178" t="str">
        <f>IF(ISBLANK(Data!G227), "&lt;td&gt;&amp;nbsp;&lt;/td&gt;",CONCATENATE("&lt;td  align=""center""&gt;",Data!G227,"&lt;/td&gt;"))</f>
        <v>&lt;td  align="center"&gt;13&lt;/td&gt;</v>
      </c>
      <c r="E178" t="str">
        <f>IF(ISBLANK(Data!H227), "&lt;td&gt;&amp;nbsp;&lt;/td&gt;",CONCATENATE("&lt;td  align=""center""&gt;",Data!H227,"&lt;/td&gt;"))</f>
        <v>&lt;td  align="center"&gt;60&lt;/td&gt;</v>
      </c>
      <c r="F178" t="str">
        <f>IF(ISBLANK(Data!I227), "&lt;td&gt;&amp;nbsp;&lt;/td&gt;",CONCATENATE("&lt;td  align=""center""&gt;",Data!I227,"&lt;/td&gt;"))</f>
        <v>&lt;td  align="center"&gt;Moyenne&lt;/td&gt;</v>
      </c>
      <c r="G178" t="str">
        <f>IF(ISBLANK(Data!J227), "&lt;td&gt;&amp;nbsp;&lt;/td&gt;",CONCATENATE("&lt;td&gt;&lt;a href=",Data!J227, " target=_blank&gt;...&lt;/a&gt;&lt;/td&gt;"))</f>
        <v>&lt;td&gt;&lt;a href=https://randoxygene.departement06.fr/pays-cannois/crete-des-grues-9325.html target=_blank&gt;...&lt;/a&gt;&lt;/td&gt;</v>
      </c>
      <c r="I178" s="172" t="str">
        <f t="shared" si="8"/>
        <v>&lt;tr&gt;&lt;td align="center"&gt;12-3-2021&lt;/td&gt;&lt;td&gt;Crete des grues&lt;/td&gt;&lt;td  align="center"&gt;550&lt;/td&gt;&lt;td  align="center"&gt;13&lt;/td&gt;&lt;td  align="center"&gt;60&lt;/td&gt;&lt;td  align="center"&gt;Moyenne&lt;/td&gt;&lt;td&gt;&lt;a href=https://randoxygene.departement06.fr/pays-cannois/crete-des-grues-9325.html target=_blank&gt;...&lt;/a&gt;&lt;/td&gt;</v>
      </c>
    </row>
    <row r="179" spans="1:9" x14ac:dyDescent="0.5">
      <c r="A179" t="str">
        <f>IF(ISBLANK(Data!D228), "&lt;tr&gt;&lt;td&gt;&amp;nbsp;&lt;/td&gt;",CONCATENATE("&lt;tr&gt;&lt;td align=""center""&gt;",Data!D228,"&lt;/td&gt;"))</f>
        <v>&lt;tr&gt;&lt;td align="center"&gt;5-3-2021&lt;/td&gt;</v>
      </c>
      <c r="B179" t="str">
        <f>IF(ISBLANK(Data!E228), "&lt;td&gt;&amp;nbsp;&lt;/td&gt;",CONCATENATE("&lt;td&gt;",Data!E228,"&lt;/td&gt;"))</f>
        <v>&lt;td&gt;Les balcons et pic du cap Roux&lt;/td&gt;</v>
      </c>
      <c r="C179" t="str">
        <f>IF(ISBLANK(Data!F228), "&lt;td&gt;&amp;nbsp;&lt;/td&gt;",CONCATENATE("&lt;td  align=""center""&gt;",Data!F228,"&lt;/td&gt;"))</f>
        <v>&lt;td  align="center"&gt;580&lt;/td&gt;</v>
      </c>
      <c r="D179" t="str">
        <f>IF(ISBLANK(Data!G228), "&lt;td&gt;&amp;nbsp;&lt;/td&gt;",CONCATENATE("&lt;td  align=""center""&gt;",Data!G228,"&lt;/td&gt;"))</f>
        <v>&lt;td  align="center"&gt;10&lt;/td&gt;</v>
      </c>
      <c r="E179" t="str">
        <f>IF(ISBLANK(Data!H228), "&lt;td&gt;&amp;nbsp;&lt;/td&gt;",CONCATENATE("&lt;td  align=""center""&gt;",Data!H228,"&lt;/td&gt;"))</f>
        <v>&lt;td  align="center"&gt;80&lt;/td&gt;</v>
      </c>
      <c r="F179" t="str">
        <f>IF(ISBLANK(Data!I228), "&lt;td&gt;&amp;nbsp;&lt;/td&gt;",CONCATENATE("&lt;td  align=""center""&gt;",Data!I228,"&lt;/td&gt;"))</f>
        <v>&lt;td  align="center"&gt;Moyenne&lt;/td&gt;</v>
      </c>
      <c r="G179" t="str">
        <f>IF(ISBLANK(Data!J228), "&lt;td&gt;&amp;nbsp;&lt;/td&gt;",CONCATENATE("&lt;td&gt;&lt;a href=",Data!J228, " target=_blank&gt;...&lt;/a&gt;&lt;/td&gt;"))</f>
        <v>&lt;td&gt;&lt;a href=https://www.deparlemonde.com/randonn%C3%A9es-dans-les-alpes-maritimes/france/pic-du-cap-roux/ target=_blank&gt;...&lt;/a&gt;&lt;/td&gt;</v>
      </c>
      <c r="I179" s="172" t="str">
        <f t="shared" si="8"/>
        <v>&lt;tr&gt;&lt;td align="center"&gt;5-3-2021&lt;/td&gt;&lt;td&gt;Les balcons et pic du cap Roux&lt;/td&gt;&lt;td  align="center"&gt;580&lt;/td&gt;&lt;td  align="center"&gt;10&lt;/td&gt;&lt;td  align="center"&gt;80&lt;/td&gt;&lt;td  align="center"&gt;Moyenne&lt;/td&gt;&lt;td&gt;&lt;a href=https://www.deparlemonde.com/randonn%C3%A9es-dans-les-alpes-maritimes/france/pic-du-cap-roux/ target=_blank&gt;...&lt;/a&gt;&lt;/td&gt;</v>
      </c>
    </row>
    <row r="180" spans="1:9" x14ac:dyDescent="0.5">
      <c r="A180" t="str">
        <f>IF(ISBLANK(Data!D229), "&lt;tr&gt;&lt;td&gt;&amp;nbsp;&lt;/td&gt;",CONCATENATE("&lt;tr&gt;&lt;td align=""center""&gt;",Data!D229,"&lt;/td&gt;"))</f>
        <v>&lt;tr&gt;&lt;td align="center"&gt;26-2-2021&lt;/td&gt;</v>
      </c>
      <c r="B180" t="str">
        <f>IF(ISBLANK(Data!E229), "&lt;td&gt;&amp;nbsp;&lt;/td&gt;",CONCATENATE("&lt;td&gt;",Data!E229,"&lt;/td&gt;"))</f>
        <v>&lt;td&gt;le Pré Royer et la serre de la Madeleine&lt;/td&gt;</v>
      </c>
      <c r="C180" t="str">
        <f>IF(ISBLANK(Data!F229), "&lt;td&gt;&amp;nbsp;&lt;/td&gt;",CONCATENATE("&lt;td  align=""center""&gt;",Data!F229,"&lt;/td&gt;"))</f>
        <v>&lt;td  align="center"&gt;450&lt;/td&gt;</v>
      </c>
      <c r="D180" t="str">
        <f>IF(ISBLANK(Data!G229), "&lt;td&gt;&amp;nbsp;&lt;/td&gt;",CONCATENATE("&lt;td  align=""center""&gt;",Data!G229,"&lt;/td&gt;"))</f>
        <v>&lt;td  align="center"&gt;13,3&lt;/td&gt;</v>
      </c>
      <c r="E180" t="str">
        <f>IF(ISBLANK(Data!H229), "&lt;td&gt;&amp;nbsp;&lt;/td&gt;",CONCATENATE("&lt;td  align=""center""&gt;",Data!H229,"&lt;/td&gt;"))</f>
        <v>&lt;td  align="center"&gt;48&lt;/td&gt;</v>
      </c>
      <c r="F180" t="str">
        <f>IF(ISBLANK(Data!I229), "&lt;td&gt;&amp;nbsp;&lt;/td&gt;",CONCATENATE("&lt;td  align=""center""&gt;",Data!I229,"&lt;/td&gt;"))</f>
        <v>&lt;td  align="center"&gt;Moyenne&lt;/td&gt;</v>
      </c>
      <c r="G180" t="str">
        <f>IF(ISBLANK(Data!J229), "&lt;td&gt;&amp;nbsp;&lt;/td&gt;",CONCATENATE("&lt;td&gt;&lt;a href=",Data!J229, " target=_blank&gt;...&lt;/a&gt;&lt;/td&gt;"))</f>
        <v>&lt;td&gt;&lt;a href=https://www.deparlemonde.com/randonn%C3%A9es-dans-les-alpes-maritimes/france/le-pr%C3%A9-royer/ target=_blank&gt;...&lt;/a&gt;&lt;/td&gt;</v>
      </c>
      <c r="I180" s="172" t="str">
        <f t="shared" si="8"/>
        <v>&lt;tr&gt;&lt;td align="center"&gt;26-2-2021&lt;/td&gt;&lt;td&gt;le Pré Royer et la serre de la Madeleine&lt;/td&gt;&lt;td  align="center"&gt;450&lt;/td&gt;&lt;td  align="center"&gt;13,3&lt;/td&gt;&lt;td  align="center"&gt;48&lt;/td&gt;&lt;td  align="center"&gt;Moyenne&lt;/td&gt;&lt;td&gt;&lt;a href=https://www.deparlemonde.com/randonn%C3%A9es-dans-les-alpes-maritimes/france/le-pr%C3%A9-royer/ target=_blank&gt;...&lt;/a&gt;&lt;/td&gt;</v>
      </c>
    </row>
    <row r="181" spans="1:9" x14ac:dyDescent="0.5">
      <c r="A181" t="str">
        <f>IF(ISBLANK(Data!D230), "&lt;tr&gt;&lt;td&gt;&amp;nbsp;&lt;/td&gt;",CONCATENATE("&lt;tr&gt;&lt;td align=""center""&gt;",Data!D230,"&lt;/td&gt;"))</f>
        <v>&lt;tr&gt;&lt;td align="center"&gt;19-2-2021&lt;/td&gt;</v>
      </c>
      <c r="B181" t="str">
        <f>IF(ISBLANK(Data!E230), "&lt;td&gt;&amp;nbsp;&lt;/td&gt;",CONCATENATE("&lt;td&gt;",Data!E230,"&lt;/td&gt;"))</f>
        <v>&lt;td&gt;Baou de St Jeannet et Baou de la Gaude&lt;/td&gt;</v>
      </c>
      <c r="C181" t="str">
        <f>IF(ISBLANK(Data!F230), "&lt;td&gt;&amp;nbsp;&lt;/td&gt;",CONCATENATE("&lt;td  align=""center""&gt;",Data!F230,"&lt;/td&gt;"))</f>
        <v>&lt;td  align="center"&gt;580&lt;/td&gt;</v>
      </c>
      <c r="D181" t="str">
        <f>IF(ISBLANK(Data!G230), "&lt;td&gt;&amp;nbsp;&lt;/td&gt;",CONCATENATE("&lt;td  align=""center""&gt;",Data!G230,"&lt;/td&gt;"))</f>
        <v>&lt;td  align="center"&gt;11&lt;/td&gt;</v>
      </c>
      <c r="E181" t="str">
        <f>IF(ISBLANK(Data!H230), "&lt;td&gt;&amp;nbsp;&lt;/td&gt;",CONCATENATE("&lt;td  align=""center""&gt;",Data!H230,"&lt;/td&gt;"))</f>
        <v>&lt;td  align="center"&gt;46&lt;/td&gt;</v>
      </c>
      <c r="F181" t="str">
        <f>IF(ISBLANK(Data!I230), "&lt;td&gt;&amp;nbsp;&lt;/td&gt;",CONCATENATE("&lt;td  align=""center""&gt;",Data!I230,"&lt;/td&gt;"))</f>
        <v>&lt;td  align="center"&gt;Moyenne&lt;/td&gt;</v>
      </c>
      <c r="G181" t="str">
        <f>IF(ISBLANK(Data!J230), "&lt;td&gt;&amp;nbsp;&lt;/td&gt;",CONCATENATE("&lt;td&gt;&lt;a href=",Data!J230, " target=_blank&gt;...&lt;/a&gt;&lt;/td&gt;"))</f>
        <v>&lt;td&gt;&lt;a href=https://www.visorando.com/randonnee-baous-de-la-gaude-et-saint-jeannet/ target=_blank&gt;...&lt;/a&gt;&lt;/td&gt;</v>
      </c>
      <c r="I181" s="172" t="str">
        <f t="shared" ref="I181:I243" si="9">CONCATENATE(A181,B181,C181,D181,E181,F181,G181)</f>
        <v>&lt;tr&gt;&lt;td align="center"&gt;19-2-2021&lt;/td&gt;&lt;td&gt;Baou de St Jeannet et Baou de la Gaude&lt;/td&gt;&lt;td  align="center"&gt;580&lt;/td&gt;&lt;td  align="center"&gt;11&lt;/td&gt;&lt;td  align="center"&gt;46&lt;/td&gt;&lt;td  align="center"&gt;Moyenne&lt;/td&gt;&lt;td&gt;&lt;a href=https://www.visorando.com/randonnee-baous-de-la-gaude-et-saint-jeannet/ target=_blank&gt;...&lt;/a&gt;&lt;/td&gt;</v>
      </c>
    </row>
    <row r="182" spans="1:9" x14ac:dyDescent="0.5">
      <c r="A182" t="str">
        <f>IF(ISBLANK(Data!D231), "&lt;tr&gt;&lt;td&gt;&amp;nbsp;&lt;/td&gt;",CONCATENATE("&lt;tr&gt;&lt;td align=""center""&gt;",Data!D231,"&lt;/td&gt;"))</f>
        <v>&lt;tr&gt;&lt;td align="center"&gt;5-2-2021&lt;/td&gt;</v>
      </c>
      <c r="B182" t="str">
        <f>IF(ISBLANK(Data!E231), "&lt;td&gt;&amp;nbsp;&lt;/td&gt;",CONCATENATE("&lt;td&gt;",Data!E231,"&lt;/td&gt;"))</f>
        <v>&lt;td&gt;Circuit des mimosas&lt;/td&gt;</v>
      </c>
      <c r="C182" t="str">
        <f>IF(ISBLANK(Data!F231), "&lt;td&gt;&amp;nbsp;&lt;/td&gt;",CONCATENATE("&lt;td  align=""center""&gt;",Data!F231,"&lt;/td&gt;"))</f>
        <v>&lt;td  align="center"&gt;500&lt;/td&gt;</v>
      </c>
      <c r="D182" t="str">
        <f>IF(ISBLANK(Data!G231), "&lt;td&gt;&amp;nbsp;&lt;/td&gt;",CONCATENATE("&lt;td  align=""center""&gt;",Data!G231,"&lt;/td&gt;"))</f>
        <v>&lt;td  align="center"&gt;11,5&lt;/td&gt;</v>
      </c>
      <c r="E182" t="str">
        <f>IF(ISBLANK(Data!H231), "&lt;td&gt;&amp;nbsp;&lt;/td&gt;",CONCATENATE("&lt;td  align=""center""&gt;",Data!H231,"&lt;/td&gt;"))</f>
        <v>&lt;td  align="center"&gt;40&lt;/td&gt;</v>
      </c>
      <c r="F182" t="str">
        <f>IF(ISBLANK(Data!I231), "&lt;td&gt;&amp;nbsp;&lt;/td&gt;",CONCATENATE("&lt;td  align=""center""&gt;",Data!I231,"&lt;/td&gt;"))</f>
        <v>&lt;td  align="center"&gt;Moyenne&lt;/td&gt;</v>
      </c>
      <c r="G182" t="str">
        <f>IF(ISBLANK(Data!J231), "&lt;td&gt;&amp;nbsp;&lt;/td&gt;",CONCATENATE("&lt;td&gt;&lt;a href=",Data!J231, " target=_blank&gt;...&lt;/a&gt;&lt;/td&gt;"))</f>
        <v>&lt;td&gt;&lt;a href=https://www.sitytrail.com/fr/trails/1100013-pegomas--pegomas-mimosas/ target=_blank&gt;...&lt;/a&gt;&lt;/td&gt;</v>
      </c>
      <c r="I182" s="172" t="str">
        <f t="shared" si="9"/>
        <v>&lt;tr&gt;&lt;td align="center"&gt;5-2-2021&lt;/td&gt;&lt;td&gt;Circuit des mimosas&lt;/td&gt;&lt;td  align="center"&gt;500&lt;/td&gt;&lt;td  align="center"&gt;11,5&lt;/td&gt;&lt;td  align="center"&gt;40&lt;/td&gt;&lt;td  align="center"&gt;Moyenne&lt;/td&gt;&lt;td&gt;&lt;a href=https://www.sitytrail.com/fr/trails/1100013-pegomas--pegomas-mimosas/ target=_blank&gt;...&lt;/a&gt;&lt;/td&gt;</v>
      </c>
    </row>
    <row r="183" spans="1:9" x14ac:dyDescent="0.5">
      <c r="A183" t="str">
        <f>IF(ISBLANK(Data!D232), "&lt;tr&gt;&lt;td&gt;&amp;nbsp;&lt;/td&gt;",CONCATENATE("&lt;tr&gt;&lt;td align=""center""&gt;",Data!D232,"&lt;/td&gt;"))</f>
        <v>&lt;tr&gt;&lt;td align="center"&gt;29-1-2021&lt;/td&gt;</v>
      </c>
      <c r="B183" t="str">
        <f>IF(ISBLANK(Data!E232), "&lt;td&gt;&amp;nbsp;&lt;/td&gt;",CONCATENATE("&lt;td&gt;",Data!E232,"&lt;/td&gt;"))</f>
        <v>&lt;td&gt;cretes de Tanneron mimosas&lt;/td&gt;</v>
      </c>
      <c r="C183" t="str">
        <f>IF(ISBLANK(Data!F232), "&lt;td&gt;&amp;nbsp;&lt;/td&gt;",CONCATENATE("&lt;td  align=""center""&gt;",Data!F232,"&lt;/td&gt;"))</f>
        <v>&lt;td  align="center"&gt;400&lt;/td&gt;</v>
      </c>
      <c r="D183" t="str">
        <f>IF(ISBLANK(Data!G232), "&lt;td&gt;&amp;nbsp;&lt;/td&gt;",CONCATENATE("&lt;td  align=""center""&gt;",Data!G232,"&lt;/td&gt;"))</f>
        <v>&lt;td  align="center"&gt;12,4&lt;/td&gt;</v>
      </c>
      <c r="E183" t="str">
        <f>IF(ISBLANK(Data!H232), "&lt;td&gt;&amp;nbsp;&lt;/td&gt;",CONCATENATE("&lt;td  align=""center""&gt;",Data!H232,"&lt;/td&gt;"))</f>
        <v>&lt;td  align="center"&gt;68&lt;/td&gt;</v>
      </c>
      <c r="F183" t="str">
        <f>IF(ISBLANK(Data!I232), "&lt;td&gt;&amp;nbsp;&lt;/td&gt;",CONCATENATE("&lt;td  align=""center""&gt;",Data!I232,"&lt;/td&gt;"))</f>
        <v>&lt;td  align="center"&gt;Moyenne&lt;/td&gt;</v>
      </c>
      <c r="G183" t="str">
        <f>IF(ISBLANK(Data!J232), "&lt;td&gt;&amp;nbsp;&lt;/td&gt;",CONCATENATE("&lt;td&gt;&lt;a href=",Data!J232, " target=_blank&gt;...&lt;/a&gt;&lt;/td&gt;"))</f>
        <v>&lt;td&gt;&amp;nbsp;&lt;/td&gt;</v>
      </c>
      <c r="I183" s="172" t="str">
        <f t="shared" si="9"/>
        <v>&lt;tr&gt;&lt;td align="center"&gt;29-1-2021&lt;/td&gt;&lt;td&gt;cretes de Tanneron mimosas&lt;/td&gt;&lt;td  align="center"&gt;400&lt;/td&gt;&lt;td  align="center"&gt;12,4&lt;/td&gt;&lt;td  align="center"&gt;68&lt;/td&gt;&lt;td  align="center"&gt;Moyenne&lt;/td&gt;&lt;td&gt;&amp;nbsp;&lt;/td&gt;</v>
      </c>
    </row>
    <row r="184" spans="1:9" x14ac:dyDescent="0.5">
      <c r="A184" t="str">
        <f>IF(ISBLANK(Data!D233), "&lt;tr&gt;&lt;td&gt;&amp;nbsp;&lt;/td&gt;",CONCATENATE("&lt;tr&gt;&lt;td align=""center""&gt;",Data!D233,"&lt;/td&gt;"))</f>
        <v>&lt;tr&gt;&lt;td align="center"&gt;23-1-2021&lt;/td&gt;</v>
      </c>
      <c r="B184" t="str">
        <f>IF(ISBLANK(Data!E233), "&lt;td&gt;&amp;nbsp;&lt;/td&gt;",CONCATENATE("&lt;td&gt;",Data!E233,"&lt;/td&gt;"))</f>
        <v>&lt;td&gt;lac de l'Avellan&lt;/td&gt;</v>
      </c>
      <c r="C184" t="str">
        <f>IF(ISBLANK(Data!F233), "&lt;td&gt;&amp;nbsp;&lt;/td&gt;",CONCATENATE("&lt;td  align=""center""&gt;",Data!F233,"&lt;/td&gt;"))</f>
        <v>&lt;td  align="center"&gt;360&lt;/td&gt;</v>
      </c>
      <c r="D184" t="str">
        <f>IF(ISBLANK(Data!G233), "&lt;td&gt;&amp;nbsp;&lt;/td&gt;",CONCATENATE("&lt;td  align=""center""&gt;",Data!G233,"&lt;/td&gt;"))</f>
        <v>&lt;td  align="center"&gt;11,4&lt;/td&gt;</v>
      </c>
      <c r="E184" t="str">
        <f>IF(ISBLANK(Data!H233), "&lt;td&gt;&amp;nbsp;&lt;/td&gt;",CONCATENATE("&lt;td  align=""center""&gt;",Data!H233,"&lt;/td&gt;"))</f>
        <v>&lt;td&gt;&amp;nbsp;&lt;/td&gt;</v>
      </c>
      <c r="F184" t="str">
        <f>IF(ISBLANK(Data!I233), "&lt;td&gt;&amp;nbsp;&lt;/td&gt;",CONCATENATE("&lt;td  align=""center""&gt;",Data!I233,"&lt;/td&gt;"))</f>
        <v>&lt;td  align="center"&gt;Moyenne&lt;/td&gt;</v>
      </c>
      <c r="G184" t="str">
        <f>IF(ISBLANK(Data!J233), "&lt;td&gt;&amp;nbsp;&lt;/td&gt;",CONCATENATE("&lt;td&gt;&lt;a href=",Data!J233, " target=_blank&gt;...&lt;/a&gt;&lt;/td&gt;"))</f>
        <v>&lt;td&gt;&lt;a href=https://www.terresetpierresdazur.com/avellan target=_blank&gt;...&lt;/a&gt;&lt;/td&gt;</v>
      </c>
      <c r="I184" s="172" t="str">
        <f t="shared" si="9"/>
        <v>&lt;tr&gt;&lt;td align="center"&gt;23-1-2021&lt;/td&gt;&lt;td&gt;lac de l'Avellan&lt;/td&gt;&lt;td  align="center"&gt;360&lt;/td&gt;&lt;td  align="center"&gt;11,4&lt;/td&gt;&lt;td&gt;&amp;nbsp;&lt;/td&gt;&lt;td  align="center"&gt;Moyenne&lt;/td&gt;&lt;td&gt;&lt;a href=https://www.terresetpierresdazur.com/avellan target=_blank&gt;...&lt;/a&gt;&lt;/td&gt;</v>
      </c>
    </row>
    <row r="185" spans="1:9" x14ac:dyDescent="0.5">
      <c r="A185" t="str">
        <f>IF(ISBLANK(Data!D234), "&lt;tr&gt;&lt;td&gt;&amp;nbsp;&lt;/td&gt;",CONCATENATE("&lt;tr&gt;&lt;td align=""center""&gt;",Data!D234,"&lt;/td&gt;"))</f>
        <v>&lt;tr&gt;&lt;td align="center"&gt;8-1-2021&lt;/td&gt;</v>
      </c>
      <c r="B185" t="str">
        <f>IF(ISBLANK(Data!E234), "&lt;td&gt;&amp;nbsp;&lt;/td&gt;",CONCATENATE("&lt;td&gt;",Data!E234,"&lt;/td&gt;"))</f>
        <v>&lt;td&gt;Roquevignon la croix de Cabris&lt;/td&gt;</v>
      </c>
      <c r="C185" t="str">
        <f>IF(ISBLANK(Data!F234), "&lt;td&gt;&amp;nbsp;&lt;/td&gt;",CONCATENATE("&lt;td  align=""center""&gt;",Data!F234,"&lt;/td&gt;"))</f>
        <v>&lt;td  align="center"&gt;300&lt;/td&gt;</v>
      </c>
      <c r="D185" t="str">
        <f>IF(ISBLANK(Data!G234), "&lt;td&gt;&amp;nbsp;&lt;/td&gt;",CONCATENATE("&lt;td  align=""center""&gt;",Data!G234,"&lt;/td&gt;"))</f>
        <v>&lt;td  align="center"&gt;11,7&lt;/td&gt;</v>
      </c>
      <c r="E185" t="str">
        <f>IF(ISBLANK(Data!H234), "&lt;td&gt;&amp;nbsp;&lt;/td&gt;",CONCATENATE("&lt;td  align=""center""&gt;",Data!H234,"&lt;/td&gt;"))</f>
        <v>&lt;td&gt;&amp;nbsp;&lt;/td&gt;</v>
      </c>
      <c r="F185" t="str">
        <f>IF(ISBLANK(Data!I234), "&lt;td&gt;&amp;nbsp;&lt;/td&gt;",CONCATENATE("&lt;td  align=""center""&gt;",Data!I234,"&lt;/td&gt;"))</f>
        <v>&lt;td  align="center"&gt;Facile&lt;/td&gt;</v>
      </c>
      <c r="G185" t="str">
        <f>IF(ISBLANK(Data!J234), "&lt;td&gt;&amp;nbsp;&lt;/td&gt;",CONCATENATE("&lt;td&gt;&lt;a href=",Data!J234, " target=_blank&gt;...&lt;/a&gt;&lt;/td&gt;"))</f>
        <v>&lt;td&gt;&amp;nbsp;&lt;/td&gt;</v>
      </c>
      <c r="I185" s="172" t="str">
        <f t="shared" si="9"/>
        <v>&lt;tr&gt;&lt;td align="center"&gt;8-1-2021&lt;/td&gt;&lt;td&gt;Roquevignon la croix de Cabris&lt;/td&gt;&lt;td  align="center"&gt;300&lt;/td&gt;&lt;td  align="center"&gt;11,7&lt;/td&gt;&lt;td&gt;&amp;nbsp;&lt;/td&gt;&lt;td  align="center"&gt;Facile&lt;/td&gt;&lt;td&gt;&amp;nbsp;&lt;/td&gt;</v>
      </c>
    </row>
    <row r="186" spans="1:9" x14ac:dyDescent="0.5">
      <c r="A186" t="str">
        <f>IF(ISBLANK(Data!D235), "&lt;tr&gt;&lt;td&gt;&amp;nbsp;&lt;/td&gt;",CONCATENATE("&lt;tr&gt;&lt;td align=""center""&gt;",Data!D235,"&lt;/td&gt;"))</f>
        <v>&lt;tr&gt;&lt;td align="center"&gt;18-12-2020&lt;/td&gt;</v>
      </c>
      <c r="B186" t="str">
        <f>IF(ISBLANK(Data!E235), "&lt;td&gt;&amp;nbsp;&lt;/td&gt;",CONCATENATE("&lt;td&gt;",Data!E235,"&lt;/td&gt;"))</f>
        <v>&lt;td&gt;la Marbrière depuis le Pilon&lt;/td&gt;</v>
      </c>
      <c r="C186" t="str">
        <f>IF(ISBLANK(Data!F235), "&lt;td&gt;&amp;nbsp;&lt;/td&gt;",CONCATENATE("&lt;td  align=""center""&gt;",Data!F235,"&lt;/td&gt;"))</f>
        <v>&lt;td  align="center"&gt;430&lt;/td&gt;</v>
      </c>
      <c r="D186" t="str">
        <f>IF(ISBLANK(Data!G235), "&lt;td&gt;&amp;nbsp;&lt;/td&gt;",CONCATENATE("&lt;td  align=""center""&gt;",Data!G235,"&lt;/td&gt;"))</f>
        <v>&lt;td  align="center"&gt;10,2&lt;/td&gt;</v>
      </c>
      <c r="E186" t="str">
        <f>IF(ISBLANK(Data!H235), "&lt;td&gt;&amp;nbsp;&lt;/td&gt;",CONCATENATE("&lt;td  align=""center""&gt;",Data!H235,"&lt;/td&gt;"))</f>
        <v>&lt;td&gt;&amp;nbsp;&lt;/td&gt;</v>
      </c>
      <c r="F186" t="str">
        <f>IF(ISBLANK(Data!I235), "&lt;td&gt;&amp;nbsp;&lt;/td&gt;",CONCATENATE("&lt;td  align=""center""&gt;",Data!I235,"&lt;/td&gt;"))</f>
        <v>&lt;td  align="center"&gt;Moyenne&lt;/td&gt;</v>
      </c>
      <c r="G186" t="str">
        <f>IF(ISBLANK(Data!J235), "&lt;td&gt;&amp;nbsp;&lt;/td&gt;",CONCATENATE("&lt;td&gt;&lt;a href=",Data!J235, " target=_blank&gt;...&lt;/a&gt;&lt;/td&gt;"))</f>
        <v>&lt;td&gt;&amp;nbsp;&lt;/td&gt;</v>
      </c>
      <c r="I186" s="172" t="str">
        <f t="shared" si="9"/>
        <v>&lt;tr&gt;&lt;td align="center"&gt;18-12-2020&lt;/td&gt;&lt;td&gt;la Marbrière depuis le Pilon&lt;/td&gt;&lt;td  align="center"&gt;430&lt;/td&gt;&lt;td  align="center"&gt;10,2&lt;/td&gt;&lt;td&gt;&amp;nbsp;&lt;/td&gt;&lt;td  align="center"&gt;Moyenne&lt;/td&gt;&lt;td&gt;&amp;nbsp;&lt;/td&gt;</v>
      </c>
    </row>
    <row r="187" spans="1:9" x14ac:dyDescent="0.5">
      <c r="A187" t="str">
        <f>IF(ISBLANK(Data!D236), "&lt;tr&gt;&lt;td&gt;&amp;nbsp;&lt;/td&gt;",CONCATENATE("&lt;tr&gt;&lt;td align=""center""&gt;",Data!D236,"&lt;/td&gt;"))</f>
        <v>&lt;tr&gt;&lt;td align="center"&gt;16-10-2020&lt;/td&gt;</v>
      </c>
      <c r="B187" t="str">
        <f>IF(ISBLANK(Data!E236), "&lt;td&gt;&amp;nbsp;&lt;/td&gt;",CONCATENATE("&lt;td&gt;",Data!E236,"&lt;/td&gt;"))</f>
        <v>&lt;td&gt;rando douce au pic de  l'Aiglo, et pique-nique au domaine de l'Auspelière &lt;/td&gt;</v>
      </c>
      <c r="C187" t="str">
        <f>IF(ISBLANK(Data!F236), "&lt;td&gt;&amp;nbsp;&lt;/td&gt;",CONCATENATE("&lt;td  align=""center""&gt;",Data!F236,"&lt;/td&gt;"))</f>
        <v>&lt;td  align="center"&gt;200&lt;/td&gt;</v>
      </c>
      <c r="D187" t="str">
        <f>IF(ISBLANK(Data!G236), "&lt;td&gt;&amp;nbsp;&lt;/td&gt;",CONCATENATE("&lt;td  align=""center""&gt;",Data!G236,"&lt;/td&gt;"))</f>
        <v>&lt;td  align="center"&gt;6&lt;/td&gt;</v>
      </c>
      <c r="E187" t="str">
        <f>IF(ISBLANK(Data!H236), "&lt;td&gt;&amp;nbsp;&lt;/td&gt;",CONCATENATE("&lt;td  align=""center""&gt;",Data!H236,"&lt;/td&gt;"))</f>
        <v>&lt;td  align="center"&gt;80&lt;/td&gt;</v>
      </c>
      <c r="F187" t="str">
        <f>IF(ISBLANK(Data!I236), "&lt;td&gt;&amp;nbsp;&lt;/td&gt;",CONCATENATE("&lt;td  align=""center""&gt;",Data!I236,"&lt;/td&gt;"))</f>
        <v>&lt;td  align="center"&gt;Facile&lt;/td&gt;</v>
      </c>
      <c r="G187" t="str">
        <f>IF(ISBLANK(Data!J236), "&lt;td&gt;&amp;nbsp;&lt;/td&gt;",CONCATENATE("&lt;td&gt;&lt;a href=",Data!J236, " target=_blank&gt;...&lt;/a&gt;&lt;/td&gt;"))</f>
        <v>&lt;td&gt;&lt;a href=https://randoxygene.departement06.fr/esteron-loup/pic-de-l-aiglo-10245.html target=_blank&gt;...&lt;/a&gt;&lt;/td&gt;</v>
      </c>
      <c r="I187" s="172" t="str">
        <f t="shared" si="9"/>
        <v>&lt;tr&gt;&lt;td align="center"&gt;16-10-2020&lt;/td&gt;&lt;td&gt;rando douce au pic de  l'Aiglo, et pique-nique au domaine de l'Auspelière &lt;/td&gt;&lt;td  align="center"&gt;200&lt;/td&gt;&lt;td  align="center"&gt;6&lt;/td&gt;&lt;td  align="center"&gt;80&lt;/td&gt;&lt;td  align="center"&gt;Facile&lt;/td&gt;&lt;td&gt;&lt;a href=https://randoxygene.departement06.fr/esteron-loup/pic-de-l-aiglo-10245.html target=_blank&gt;...&lt;/a&gt;&lt;/td&gt;</v>
      </c>
    </row>
    <row r="188" spans="1:9" x14ac:dyDescent="0.5">
      <c r="A188" t="str">
        <f>IF(ISBLANK(Data!D237), "&lt;tr&gt;&lt;td&gt;&amp;nbsp;&lt;/td&gt;",CONCATENATE("&lt;tr&gt;&lt;td align=""center""&gt;",Data!D237,"&lt;/td&gt;"))</f>
        <v>&lt;tr&gt;&lt;td align="center"&gt;9-10-2020&lt;/td&gt;</v>
      </c>
      <c r="B188" t="str">
        <f>IF(ISBLANK(Data!E237), "&lt;td&gt;&amp;nbsp;&lt;/td&gt;",CONCATENATE("&lt;td&gt;",Data!E237,"&lt;/td&gt;"))</f>
        <v>&lt;td&gt;rando douce tour du dramont&lt;/td&gt;</v>
      </c>
      <c r="C188" t="str">
        <f>IF(ISBLANK(Data!F237), "&lt;td&gt;&amp;nbsp;&lt;/td&gt;",CONCATENATE("&lt;td  align=""center""&gt;",Data!F237,"&lt;/td&gt;"))</f>
        <v>&lt;td  align="center"&gt;270&lt;/td&gt;</v>
      </c>
      <c r="D188" t="str">
        <f>IF(ISBLANK(Data!G237), "&lt;td&gt;&amp;nbsp;&lt;/td&gt;",CONCATENATE("&lt;td  align=""center""&gt;",Data!G237,"&lt;/td&gt;"))</f>
        <v>&lt;td  align="center"&gt;11&lt;/td&gt;</v>
      </c>
      <c r="E188" t="str">
        <f>IF(ISBLANK(Data!H237), "&lt;td&gt;&amp;nbsp;&lt;/td&gt;",CONCATENATE("&lt;td  align=""center""&gt;",Data!H237,"&lt;/td&gt;"))</f>
        <v>&lt;td  align="center"&gt;104&lt;/td&gt;</v>
      </c>
      <c r="F188" t="str">
        <f>IF(ISBLANK(Data!I237), "&lt;td&gt;&amp;nbsp;&lt;/td&gt;",CONCATENATE("&lt;td  align=""center""&gt;",Data!I237,"&lt;/td&gt;"))</f>
        <v>&lt;td  align="center"&gt;Facile&lt;/td&gt;</v>
      </c>
      <c r="G188" t="str">
        <f>IF(ISBLANK(Data!J237), "&lt;td&gt;&amp;nbsp;&lt;/td&gt;",CONCATENATE("&lt;td&gt;&lt;a href=",Data!J237, " target=_blank&gt;...&lt;/a&gt;&lt;/td&gt;"))</f>
        <v>&lt;td&gt;&lt;a href=https://www.terresetpierresdazur.com/agay target=_blank&gt;...&lt;/a&gt;&lt;/td&gt;</v>
      </c>
      <c r="I188" s="172" t="str">
        <f t="shared" si="9"/>
        <v>&lt;tr&gt;&lt;td align="center"&gt;9-10-2020&lt;/td&gt;&lt;td&gt;rando douce tour du dramont&lt;/td&gt;&lt;td  align="center"&gt;270&lt;/td&gt;&lt;td  align="center"&gt;11&lt;/td&gt;&lt;td  align="center"&gt;104&lt;/td&gt;&lt;td  align="center"&gt;Facile&lt;/td&gt;&lt;td&gt;&lt;a href=https://www.terresetpierresdazur.com/agay target=_blank&gt;...&lt;/a&gt;&lt;/td&gt;</v>
      </c>
    </row>
    <row r="189" spans="1:9" x14ac:dyDescent="0.5">
      <c r="A189" t="str">
        <f>IF(ISBLANK(Data!D238), "&lt;tr&gt;&lt;td&gt;&amp;nbsp;&lt;/td&gt;",CONCATENATE("&lt;tr&gt;&lt;td align=""center""&gt;",Data!D238,"&lt;/td&gt;"))</f>
        <v>&lt;tr&gt;&lt;td align="center"&gt;1-10-2020&lt;/td&gt;</v>
      </c>
      <c r="B189" t="str">
        <f>IF(ISBLANK(Data!E238), "&lt;td&gt;&amp;nbsp;&lt;/td&gt;",CONCATENATE("&lt;td&gt;",Data!E238,"&lt;/td&gt;"))</f>
        <v>&lt;td&gt;Lauvet d’Ilonse &lt;/td&gt;</v>
      </c>
      <c r="C189" t="str">
        <f>IF(ISBLANK(Data!F238), "&lt;td&gt;&amp;nbsp;&lt;/td&gt;",CONCATENATE("&lt;td  align=""center""&gt;",Data!F238,"&lt;/td&gt;"))</f>
        <v>&lt;td  align="center"&gt;570&lt;/td&gt;</v>
      </c>
      <c r="D189" t="str">
        <f>IF(ISBLANK(Data!G238), "&lt;td&gt;&amp;nbsp;&lt;/td&gt;",CONCATENATE("&lt;td  align=""center""&gt;",Data!G238,"&lt;/td&gt;"))</f>
        <v>&lt;td  align="center"&gt;10,5&lt;/td&gt;</v>
      </c>
      <c r="E189" t="str">
        <f>IF(ISBLANK(Data!H238), "&lt;td&gt;&amp;nbsp;&lt;/td&gt;",CONCATENATE("&lt;td  align=""center""&gt;",Data!H238,"&lt;/td&gt;"))</f>
        <v>&lt;td  align="center"&gt;160&lt;/td&gt;</v>
      </c>
      <c r="F189" t="str">
        <f>IF(ISBLANK(Data!I238), "&lt;td&gt;&amp;nbsp;&lt;/td&gt;",CONCATENATE("&lt;td  align=""center""&gt;",Data!I238,"&lt;/td&gt;"))</f>
        <v>&lt;td  align="center"&gt;Moyenne&lt;/td&gt;</v>
      </c>
      <c r="G189" t="str">
        <f>IF(ISBLANK(Data!J238), "&lt;td&gt;&amp;nbsp;&lt;/td&gt;",CONCATENATE("&lt;td&gt;&lt;a href=",Data!J238, " target=_blank&gt;...&lt;/a&gt;&lt;/td&gt;"))</f>
        <v>&lt;td&gt;&lt;a href=http://www.altisud.com/randonnees/france-rando/alpes-maritimes-06/lauvet-d-ilonse-randonnee__i_4mxvna1v1fae__al_detail-randonnee.html target=_blank&gt;...&lt;/a&gt;&lt;/td&gt;</v>
      </c>
      <c r="I189" s="172" t="str">
        <f t="shared" si="9"/>
        <v>&lt;tr&gt;&lt;td align="center"&gt;1-10-2020&lt;/td&gt;&lt;td&gt;Lauvet d’Ilonse &lt;/td&gt;&lt;td  align="center"&gt;570&lt;/td&gt;&lt;td  align="center"&gt;10,5&lt;/td&gt;&lt;td  align="center"&gt;160&lt;/td&gt;&lt;td  align="center"&gt;Moyenne&lt;/td&gt;&lt;td&gt;&lt;a href=http://www.altisud.com/randonnees/france-rando/alpes-maritimes-06/lauvet-d-ilonse-randonnee__i_4mxvna1v1fae__al_detail-randonnee.html target=_blank&gt;...&lt;/a&gt;&lt;/td&gt;</v>
      </c>
    </row>
    <row r="190" spans="1:9" x14ac:dyDescent="0.5">
      <c r="A190" t="str">
        <f>IF(ISBLANK(Data!D239), "&lt;tr&gt;&lt;td&gt;&amp;nbsp;&lt;/td&gt;",CONCATENATE("&lt;tr&gt;&lt;td align=""center""&gt;",Data!D239,"&lt;/td&gt;"))</f>
        <v>&lt;tr&gt;&lt;td align="center"&gt;25-9-2020&lt;/td&gt;</v>
      </c>
      <c r="B190" t="str">
        <f>IF(ISBLANK(Data!E239), "&lt;td&gt;&amp;nbsp;&lt;/td&gt;",CONCATENATE("&lt;td&gt;",Data!E239,"&lt;/td&gt;"))</f>
        <v>&lt;td&gt;Croix de Bairols et pointe de l'Espella&lt;/td&gt;</v>
      </c>
      <c r="C190" t="str">
        <f>IF(ISBLANK(Data!F239), "&lt;td&gt;&amp;nbsp;&lt;/td&gt;",CONCATENATE("&lt;td  align=""center""&gt;",Data!F239,"&lt;/td&gt;"))</f>
        <v>&lt;td  align="center"&gt;570&lt;/td&gt;</v>
      </c>
      <c r="D190" t="str">
        <f>IF(ISBLANK(Data!G239), "&lt;td&gt;&amp;nbsp;&lt;/td&gt;",CONCATENATE("&lt;td  align=""center""&gt;",Data!G239,"&lt;/td&gt;"))</f>
        <v>&lt;td  align="center"&gt;10&lt;/td&gt;</v>
      </c>
      <c r="E190" t="str">
        <f>IF(ISBLANK(Data!H239), "&lt;td&gt;&amp;nbsp;&lt;/td&gt;",CONCATENATE("&lt;td  align=""center""&gt;",Data!H239,"&lt;/td&gt;"))</f>
        <v>&lt;td  align="center"&gt;128&lt;/td&gt;</v>
      </c>
      <c r="F190" t="str">
        <f>IF(ISBLANK(Data!I239), "&lt;td&gt;&amp;nbsp;&lt;/td&gt;",CONCATENATE("&lt;td  align=""center""&gt;",Data!I239,"&lt;/td&gt;"))</f>
        <v>&lt;td  align="center"&gt;Moyenne&lt;/td&gt;</v>
      </c>
      <c r="G190" t="str">
        <f>IF(ISBLANK(Data!J239), "&lt;td&gt;&amp;nbsp;&lt;/td&gt;",CONCATENATE("&lt;td&gt;&lt;a href=",Data!J239, " target=_blank&gt;...&lt;/a&gt;&lt;/td&gt;"))</f>
        <v>&lt;td&gt;&lt;a href=https://www.visugpx.com/pyFNqcW5NU target=_blank&gt;...&lt;/a&gt;&lt;/td&gt;</v>
      </c>
      <c r="I190" s="172" t="str">
        <f t="shared" si="9"/>
        <v>&lt;tr&gt;&lt;td align="center"&gt;25-9-2020&lt;/td&gt;&lt;td&gt;Croix de Bairols et pointe de l'Espella&lt;/td&gt;&lt;td  align="center"&gt;570&lt;/td&gt;&lt;td  align="center"&gt;10&lt;/td&gt;&lt;td  align="center"&gt;128&lt;/td&gt;&lt;td  align="center"&gt;Moyenne&lt;/td&gt;&lt;td&gt;&lt;a href=https://www.visugpx.com/pyFNqcW5NU target=_blank&gt;...&lt;/a&gt;&lt;/td&gt;</v>
      </c>
    </row>
    <row r="191" spans="1:9" x14ac:dyDescent="0.5">
      <c r="A191" t="str">
        <f>IF(ISBLANK(Data!D240), "&lt;tr&gt;&lt;td&gt;&amp;nbsp;&lt;/td&gt;",CONCATENATE("&lt;tr&gt;&lt;td align=""center""&gt;",Data!D240,"&lt;/td&gt;"))</f>
        <v>&lt;tr&gt;&lt;td align="center"&gt;18-9-2020&lt;/td&gt;</v>
      </c>
      <c r="B191" t="str">
        <f>IF(ISBLANK(Data!E240), "&lt;td&gt;&amp;nbsp;&lt;/td&gt;",CONCATENATE("&lt;td&gt;",Data!E240,"&lt;/td&gt;"))</f>
        <v>&lt;td&gt;lac Scluos&lt;/td&gt;</v>
      </c>
      <c r="C191" t="str">
        <f>IF(ISBLANK(Data!F240), "&lt;td&gt;&amp;nbsp;&lt;/td&gt;",CONCATENATE("&lt;td  align=""center""&gt;",Data!F240,"&lt;/td&gt;"))</f>
        <v>&lt;td  align="center"&gt;700&lt;/td&gt;</v>
      </c>
      <c r="D191" t="str">
        <f>IF(ISBLANK(Data!G240), "&lt;td&gt;&amp;nbsp;&lt;/td&gt;",CONCATENATE("&lt;td  align=""center""&gt;",Data!G240,"&lt;/td&gt;"))</f>
        <v>&lt;td  align="center"&gt;16,5&lt;/td&gt;</v>
      </c>
      <c r="E191" t="str">
        <f>IF(ISBLANK(Data!H240), "&lt;td&gt;&amp;nbsp;&lt;/td&gt;",CONCATENATE("&lt;td  align=""center""&gt;",Data!H240,"&lt;/td&gt;"))</f>
        <v>&lt;td  align="center"&gt;175&lt;/td&gt;</v>
      </c>
      <c r="F191" t="str">
        <f>IF(ISBLANK(Data!I240), "&lt;td&gt;&amp;nbsp;&lt;/td&gt;",CONCATENATE("&lt;td  align=""center""&gt;",Data!I240,"&lt;/td&gt;"))</f>
        <v>&lt;td  align="center"&gt;Moyenne&lt;/td&gt;</v>
      </c>
      <c r="G191" t="str">
        <f>IF(ISBLANK(Data!J240), "&lt;td&gt;&amp;nbsp;&lt;/td&gt;",CONCATENATE("&lt;td&gt;&lt;a href=",Data!J240, " target=_blank&gt;...&lt;/a&gt;&lt;/td&gt;"))</f>
        <v>&lt;td&gt;&lt;a href=https://www.deparlemonde.com/randonn%C3%A9es-dans-les-alpes-maritimes/france/lac-scluos/ target=_blank&gt;...&lt;/a&gt;&lt;/td&gt;</v>
      </c>
      <c r="I191" s="172" t="str">
        <f t="shared" si="9"/>
        <v>&lt;tr&gt;&lt;td align="center"&gt;18-9-2020&lt;/td&gt;&lt;td&gt;lac Scluos&lt;/td&gt;&lt;td  align="center"&gt;700&lt;/td&gt;&lt;td  align="center"&gt;16,5&lt;/td&gt;&lt;td  align="center"&gt;175&lt;/td&gt;&lt;td  align="center"&gt;Moyenne&lt;/td&gt;&lt;td&gt;&lt;a href=https://www.deparlemonde.com/randonn%C3%A9es-dans-les-alpes-maritimes/france/lac-scluos/ target=_blank&gt;...&lt;/a&gt;&lt;/td&gt;</v>
      </c>
    </row>
    <row r="192" spans="1:9" x14ac:dyDescent="0.5">
      <c r="A192" t="str">
        <f>IF(ISBLANK(Data!D241), "&lt;tr&gt;&lt;td&gt;&amp;nbsp;&lt;/td&gt;",CONCATENATE("&lt;tr&gt;&lt;td align=""center""&gt;",Data!D241,"&lt;/td&gt;"))</f>
        <v>&lt;tr&gt;&lt;td align="center"&gt;11-9-2020&lt;/td&gt;</v>
      </c>
      <c r="B192" t="str">
        <f>IF(ISBLANK(Data!E241), "&lt;td&gt;&amp;nbsp;&lt;/td&gt;",CONCATENATE("&lt;td&gt;",Data!E241,"&lt;/td&gt;"))</f>
        <v>&lt;td&gt;val de Siagne&lt;/td&gt;</v>
      </c>
      <c r="C192" t="str">
        <f>IF(ISBLANK(Data!F241), "&lt;td&gt;&amp;nbsp;&lt;/td&gt;",CONCATENATE("&lt;td  align=""center""&gt;",Data!F241,"&lt;/td&gt;"))</f>
        <v>&lt;td  align="center"&gt;200&lt;/td&gt;</v>
      </c>
      <c r="D192" t="str">
        <f>IF(ISBLANK(Data!G241), "&lt;td&gt;&amp;nbsp;&lt;/td&gt;",CONCATENATE("&lt;td  align=""center""&gt;",Data!G241,"&lt;/td&gt;"))</f>
        <v>&lt;td  align="center"&gt;7,25&lt;/td&gt;</v>
      </c>
      <c r="E192" t="str">
        <f>IF(ISBLANK(Data!H241), "&lt;td&gt;&amp;nbsp;&lt;/td&gt;",CONCATENATE("&lt;td  align=""center""&gt;",Data!H241,"&lt;/td&gt;"))</f>
        <v>&lt;td  align="center"&gt;44&lt;/td&gt;</v>
      </c>
      <c r="F192" t="str">
        <f>IF(ISBLANK(Data!I241), "&lt;td&gt;&amp;nbsp;&lt;/td&gt;",CONCATENATE("&lt;td  align=""center""&gt;",Data!I241,"&lt;/td&gt;"))</f>
        <v>&lt;td  align="center"&gt;Facile&lt;/td&gt;</v>
      </c>
      <c r="G192" t="str">
        <f>IF(ISBLANK(Data!J241), "&lt;td&gt;&amp;nbsp;&lt;/td&gt;",CONCATENATE("&lt;td&gt;&lt;a href=",Data!J241, " target=_blank&gt;...&lt;/a&gt;&lt;/td&gt;"))</f>
        <v>&lt;td&gt;&lt;a href=https://randoxygene.departement06.fr/pays-grassois/val-de-siagne-9311.html target=_blank&gt;...&lt;/a&gt;&lt;/td&gt;</v>
      </c>
      <c r="I192" s="172" t="str">
        <f t="shared" si="9"/>
        <v>&lt;tr&gt;&lt;td align="center"&gt;11-9-2020&lt;/td&gt;&lt;td&gt;val de Siagne&lt;/td&gt;&lt;td  align="center"&gt;200&lt;/td&gt;&lt;td  align="center"&gt;7,25&lt;/td&gt;&lt;td  align="center"&gt;44&lt;/td&gt;&lt;td  align="center"&gt;Facile&lt;/td&gt;&lt;td&gt;&lt;a href=https://randoxygene.departement06.fr/pays-grassois/val-de-siagne-9311.html target=_blank&gt;...&lt;/a&gt;&lt;/td&gt;</v>
      </c>
    </row>
    <row r="193" spans="1:9" x14ac:dyDescent="0.5">
      <c r="A193" t="str">
        <f>IF(ISBLANK(Data!D242), "&lt;tr&gt;&lt;td&gt;&amp;nbsp;&lt;/td&gt;",CONCATENATE("&lt;tr&gt;&lt;td align=""center""&gt;",Data!D242,"&lt;/td&gt;"))</f>
        <v>&lt;tr&gt;&lt;td align="center"&gt;4-9-2020&lt;/td&gt;</v>
      </c>
      <c r="B193" t="str">
        <f>IF(ISBLANK(Data!E242), "&lt;td&gt;&amp;nbsp;&lt;/td&gt;",CONCATENATE("&lt;td&gt;",Data!E242,"&lt;/td&gt;"))</f>
        <v>&lt;td&gt;les forts d'Authion&lt;/td&gt;</v>
      </c>
      <c r="C193" t="str">
        <f>IF(ISBLANK(Data!F242), "&lt;td&gt;&amp;nbsp;&lt;/td&gt;",CONCATENATE("&lt;td  align=""center""&gt;",Data!F242,"&lt;/td&gt;"))</f>
        <v>&lt;td  align="center"&gt;500&lt;/td&gt;</v>
      </c>
      <c r="D193" t="str">
        <f>IF(ISBLANK(Data!G242), "&lt;td&gt;&amp;nbsp;&lt;/td&gt;",CONCATENATE("&lt;td  align=""center""&gt;",Data!G242,"&lt;/td&gt;"))</f>
        <v>&lt;td  align="center"&gt;13,1&lt;/td&gt;</v>
      </c>
      <c r="E193" t="str">
        <f>IF(ISBLANK(Data!H242), "&lt;td&gt;&amp;nbsp;&lt;/td&gt;",CONCATENATE("&lt;td  align=""center""&gt;",Data!H242,"&lt;/td&gt;"))</f>
        <v>&lt;td  align="center"&gt;154&lt;/td&gt;</v>
      </c>
      <c r="F193" t="str">
        <f>IF(ISBLANK(Data!I242), "&lt;td&gt;&amp;nbsp;&lt;/td&gt;",CONCATENATE("&lt;td  align=""center""&gt;",Data!I242,"&lt;/td&gt;"))</f>
        <v>&lt;td  align="center"&gt;Moyenne&lt;/td&gt;</v>
      </c>
      <c r="G193" t="str">
        <f>IF(ISBLANK(Data!J242), "&lt;td&gt;&amp;nbsp;&lt;/td&gt;",CONCATENATE("&lt;td&gt;&lt;a href=",Data!J242, " target=_blank&gt;...&lt;/a&gt;&lt;/td&gt;"))</f>
        <v>&lt;td&gt;&amp;nbsp;&lt;/td&gt;</v>
      </c>
      <c r="I193" s="172" t="str">
        <f t="shared" si="9"/>
        <v>&lt;tr&gt;&lt;td align="center"&gt;4-9-2020&lt;/td&gt;&lt;td&gt;les forts d'Authion&lt;/td&gt;&lt;td  align="center"&gt;500&lt;/td&gt;&lt;td  align="center"&gt;13,1&lt;/td&gt;&lt;td  align="center"&gt;154&lt;/td&gt;&lt;td  align="center"&gt;Moyenne&lt;/td&gt;&lt;td&gt;&amp;nbsp;&lt;/td&gt;</v>
      </c>
    </row>
    <row r="194" spans="1:9" x14ac:dyDescent="0.5">
      <c r="A194" t="str">
        <f>IF(ISBLANK(Data!D243), "&lt;tr&gt;&lt;td&gt;&amp;nbsp;&lt;/td&gt;",CONCATENATE("&lt;tr&gt;&lt;td align=""center""&gt;",Data!D243,"&lt;/td&gt;"))</f>
        <v>&lt;tr&gt;&lt;td align="center"&gt;26-6-2020&lt;/td&gt;</v>
      </c>
      <c r="B194" t="str">
        <f>IF(ISBLANK(Data!E243), "&lt;td&gt;&amp;nbsp;&lt;/td&gt;",CONCATENATE("&lt;td&gt;",Data!E243,"&lt;/td&gt;"))</f>
        <v>&lt;td&gt;tour du Peycouguou et du Peygourbin par la forêt domaniale du Cheiron&lt;/td&gt;</v>
      </c>
      <c r="C194" t="str">
        <f>IF(ISBLANK(Data!F243), "&lt;td&gt;&amp;nbsp;&lt;/td&gt;",CONCATENATE("&lt;td  align=""center""&gt;",Data!F243,"&lt;/td&gt;"))</f>
        <v>&lt;td  align="center"&gt;500&lt;/td&gt;</v>
      </c>
      <c r="D194" t="str">
        <f>IF(ISBLANK(Data!G243), "&lt;td&gt;&amp;nbsp;&lt;/td&gt;",CONCATENATE("&lt;td  align=""center""&gt;",Data!G243,"&lt;/td&gt;"))</f>
        <v>&lt;td  align="center"&gt;12&lt;/td&gt;</v>
      </c>
      <c r="E194" t="str">
        <f>IF(ISBLANK(Data!H243), "&lt;td&gt;&amp;nbsp;&lt;/td&gt;",CONCATENATE("&lt;td  align=""center""&gt;",Data!H243,"&lt;/td&gt;"))</f>
        <v>&lt;td  align="center"&gt;80&lt;/td&gt;</v>
      </c>
      <c r="F194" t="str">
        <f>IF(ISBLANK(Data!I243), "&lt;td&gt;&amp;nbsp;&lt;/td&gt;",CONCATENATE("&lt;td  align=""center""&gt;",Data!I243,"&lt;/td&gt;"))</f>
        <v>&lt;td  align="center"&gt;Moyenne&lt;/td&gt;</v>
      </c>
      <c r="G194" t="str">
        <f>IF(ISBLANK(Data!J243), "&lt;td&gt;&amp;nbsp;&lt;/td&gt;",CONCATENATE("&lt;td&gt;&lt;a href=",Data!J243, " target=_blank&gt;...&lt;/a&gt;&lt;/td&gt;"))</f>
        <v>&lt;td&gt;&amp;nbsp;&lt;/td&gt;</v>
      </c>
      <c r="I194" s="172" t="str">
        <f t="shared" si="9"/>
        <v>&lt;tr&gt;&lt;td align="center"&gt;26-6-2020&lt;/td&gt;&lt;td&gt;tour du Peycouguou et du Peygourbin par la forêt domaniale du Cheiron&lt;/td&gt;&lt;td  align="center"&gt;500&lt;/td&gt;&lt;td  align="center"&gt;12&lt;/td&gt;&lt;td  align="center"&gt;80&lt;/td&gt;&lt;td  align="center"&gt;Moyenne&lt;/td&gt;&lt;td&gt;&amp;nbsp;&lt;/td&gt;</v>
      </c>
    </row>
    <row r="195" spans="1:9" x14ac:dyDescent="0.5">
      <c r="A195" t="str">
        <f>IF(ISBLANK(Data!D244), "&lt;tr&gt;&lt;td&gt;&amp;nbsp;&lt;/td&gt;",CONCATENATE("&lt;tr&gt;&lt;td align=""center""&gt;",Data!D244,"&lt;/td&gt;"))</f>
        <v>&lt;tr&gt;&lt;td align="center"&gt;19-6-2020&lt;/td&gt;</v>
      </c>
      <c r="B195" t="str">
        <f>IF(ISBLANK(Data!E244), "&lt;td&gt;&amp;nbsp;&lt;/td&gt;",CONCATENATE("&lt;td&gt;",Data!E244,"&lt;/td&gt;"))</f>
        <v>&lt;td&gt;Gourdon plan de Gast&lt;/td&gt;</v>
      </c>
      <c r="C195" t="str">
        <f>IF(ISBLANK(Data!F244), "&lt;td&gt;&amp;nbsp;&lt;/td&gt;",CONCATENATE("&lt;td  align=""center""&gt;",Data!F244,"&lt;/td&gt;"))</f>
        <v>&lt;td  align="center"&gt;580&lt;/td&gt;</v>
      </c>
      <c r="D195" t="str">
        <f>IF(ISBLANK(Data!G244), "&lt;td&gt;&amp;nbsp;&lt;/td&gt;",CONCATENATE("&lt;td  align=""center""&gt;",Data!G244,"&lt;/td&gt;"))</f>
        <v>&lt;td  align="center"&gt;15&lt;/td&gt;</v>
      </c>
      <c r="E195" t="str">
        <f>IF(ISBLANK(Data!H244), "&lt;td&gt;&amp;nbsp;&lt;/td&gt;",CONCATENATE("&lt;td  align=""center""&gt;",Data!H244,"&lt;/td&gt;"))</f>
        <v>&lt;td  align="center"&gt;40&lt;/td&gt;</v>
      </c>
      <c r="F195" t="str">
        <f>IF(ISBLANK(Data!I244), "&lt;td&gt;&amp;nbsp;&lt;/td&gt;",CONCATENATE("&lt;td  align=""center""&gt;",Data!I244,"&lt;/td&gt;"))</f>
        <v>&lt;td  align="center"&gt;Moyenne&lt;/td&gt;</v>
      </c>
      <c r="G195" t="str">
        <f>IF(ISBLANK(Data!J244), "&lt;td&gt;&amp;nbsp;&lt;/td&gt;",CONCATENATE("&lt;td&gt;&lt;a href=",Data!J244, " target=_blank&gt;...&lt;/a&gt;&lt;/td&gt;"))</f>
        <v>&lt;td&gt;&amp;nbsp;&lt;/td&gt;</v>
      </c>
      <c r="I195" s="172" t="str">
        <f t="shared" si="9"/>
        <v>&lt;tr&gt;&lt;td align="center"&gt;19-6-2020&lt;/td&gt;&lt;td&gt;Gourdon plan de Gast&lt;/td&gt;&lt;td  align="center"&gt;580&lt;/td&gt;&lt;td  align="center"&gt;15&lt;/td&gt;&lt;td  align="center"&gt;40&lt;/td&gt;&lt;td  align="center"&gt;Moyenne&lt;/td&gt;&lt;td&gt;&amp;nbsp;&lt;/td&gt;</v>
      </c>
    </row>
    <row r="196" spans="1:9" x14ac:dyDescent="0.5">
      <c r="A196" t="str">
        <f>IF(ISBLANK(Data!D245), "&lt;tr&gt;&lt;td&gt;&amp;nbsp;&lt;/td&gt;",CONCATENATE("&lt;tr&gt;&lt;td align=""center""&gt;",Data!D245,"&lt;/td&gt;"))</f>
        <v>&lt;tr&gt;&lt;td align="center"&gt;13-3-2020&lt;/td&gt;</v>
      </c>
      <c r="B196" t="str">
        <f>IF(ISBLANK(Data!E245), "&lt;td&gt;&amp;nbsp;&lt;/td&gt;",CONCATENATE("&lt;td&gt;",Data!E245,"&lt;/td&gt;"))</f>
        <v>&lt;td&gt;castellaras de Thorenc&lt;/td&gt;</v>
      </c>
      <c r="C196" t="str">
        <f>IF(ISBLANK(Data!F245), "&lt;td&gt;&amp;nbsp;&lt;/td&gt;",CONCATENATE("&lt;td  align=""center""&gt;",Data!F245,"&lt;/td&gt;"))</f>
        <v>&lt;td  align="center"&gt;350&lt;/td&gt;</v>
      </c>
      <c r="D196" t="str">
        <f>IF(ISBLANK(Data!G245), "&lt;td&gt;&amp;nbsp;&lt;/td&gt;",CONCATENATE("&lt;td  align=""center""&gt;",Data!G245,"&lt;/td&gt;"))</f>
        <v>&lt;td  align="center"&gt;10&lt;/td&gt;</v>
      </c>
      <c r="E196" t="str">
        <f>IF(ISBLANK(Data!H245), "&lt;td&gt;&amp;nbsp;&lt;/td&gt;",CONCATENATE("&lt;td  align=""center""&gt;",Data!H245,"&lt;/td&gt;"))</f>
        <v>&lt;td  align="center"&gt;84&lt;/td&gt;</v>
      </c>
      <c r="F196" t="str">
        <f>IF(ISBLANK(Data!I245), "&lt;td&gt;&amp;nbsp;&lt;/td&gt;",CONCATENATE("&lt;td  align=""center""&gt;",Data!I245,"&lt;/td&gt;"))</f>
        <v>&lt;td  align="center"&gt;Moyenne&lt;/td&gt;</v>
      </c>
      <c r="G196" t="str">
        <f>IF(ISBLANK(Data!J245), "&lt;td&gt;&amp;nbsp;&lt;/td&gt;",CONCATENATE("&lt;td&gt;&lt;a href=",Data!J245, " target=_blank&gt;...&lt;/a&gt;&lt;/td&gt;"))</f>
        <v>&lt;td&gt;&lt;a href=https://www.terresetpierresdazur.com/castellaras target=_blank&gt;...&lt;/a&gt;&lt;/td&gt;</v>
      </c>
      <c r="I196" s="172" t="str">
        <f t="shared" si="9"/>
        <v>&lt;tr&gt;&lt;td align="center"&gt;13-3-2020&lt;/td&gt;&lt;td&gt;castellaras de Thorenc&lt;/td&gt;&lt;td  align="center"&gt;350&lt;/td&gt;&lt;td  align="center"&gt;10&lt;/td&gt;&lt;td  align="center"&gt;84&lt;/td&gt;&lt;td  align="center"&gt;Moyenne&lt;/td&gt;&lt;td&gt;&lt;a href=https://www.terresetpierresdazur.com/castellaras target=_blank&gt;...&lt;/a&gt;&lt;/td&gt;</v>
      </c>
    </row>
    <row r="197" spans="1:9" x14ac:dyDescent="0.5">
      <c r="A197" t="str">
        <f>IF(ISBLANK(Data!D246), "&lt;tr&gt;&lt;td&gt;&amp;nbsp;&lt;/td&gt;",CONCATENATE("&lt;tr&gt;&lt;td align=""center""&gt;",Data!D246,"&lt;/td&gt;"))</f>
        <v>&lt;tr&gt;&lt;td align="center"&gt;6-3-2020&lt;/td&gt;</v>
      </c>
      <c r="B197" t="str">
        <f>IF(ISBLANK(Data!E246), "&lt;td&gt;&amp;nbsp;&lt;/td&gt;",CONCATENATE("&lt;td&gt;",Data!E246,"&lt;/td&gt;"))</f>
        <v>&lt;td&gt;Pic et dent de l'ours, pic d'Aurelle&lt;/td&gt;</v>
      </c>
      <c r="C197" t="str">
        <f>IF(ISBLANK(Data!F246), "&lt;td&gt;&amp;nbsp;&lt;/td&gt;",CONCATENATE("&lt;td  align=""center""&gt;",Data!F246,"&lt;/td&gt;"))</f>
        <v>&lt;td  align="center"&gt;530&lt;/td&gt;</v>
      </c>
      <c r="D197" t="str">
        <f>IF(ISBLANK(Data!G246), "&lt;td&gt;&amp;nbsp;&lt;/td&gt;",CONCATENATE("&lt;td  align=""center""&gt;",Data!G246,"&lt;/td&gt;"))</f>
        <v>&lt;td  align="center"&gt;12&lt;/td&gt;</v>
      </c>
      <c r="E197" t="str">
        <f>IF(ISBLANK(Data!H246), "&lt;td&gt;&amp;nbsp;&lt;/td&gt;",CONCATENATE("&lt;td  align=""center""&gt;",Data!H246,"&lt;/td&gt;"))</f>
        <v>&lt;td  align="center"&gt;120&lt;/td&gt;</v>
      </c>
      <c r="F197" t="str">
        <f>IF(ISBLANK(Data!I246), "&lt;td&gt;&amp;nbsp;&lt;/td&gt;",CONCATENATE("&lt;td  align=""center""&gt;",Data!I246,"&lt;/td&gt;"))</f>
        <v>&lt;td  align="center"&gt;Moyenne&lt;/td&gt;</v>
      </c>
      <c r="G197" t="str">
        <f>IF(ISBLANK(Data!J246), "&lt;td&gt;&amp;nbsp;&lt;/td&gt;",CONCATENATE("&lt;td&gt;&lt;a href=",Data!J246, " target=_blank&gt;...&lt;/a&gt;&lt;/td&gt;"))</f>
        <v>&lt;td&gt;&amp;nbsp;&lt;/td&gt;</v>
      </c>
      <c r="I197" s="172" t="str">
        <f t="shared" si="9"/>
        <v>&lt;tr&gt;&lt;td align="center"&gt;6-3-2020&lt;/td&gt;&lt;td&gt;Pic et dent de l'ours, pic d'Aurelle&lt;/td&gt;&lt;td  align="center"&gt;530&lt;/td&gt;&lt;td  align="center"&gt;12&lt;/td&gt;&lt;td  align="center"&gt;120&lt;/td&gt;&lt;td  align="center"&gt;Moyenne&lt;/td&gt;&lt;td&gt;&amp;nbsp;&lt;/td&gt;</v>
      </c>
    </row>
    <row r="198" spans="1:9" x14ac:dyDescent="0.5">
      <c r="A198" t="str">
        <f>IF(ISBLANK(Data!D247), "&lt;tr&gt;&lt;td&gt;&amp;nbsp;&lt;/td&gt;",CONCATENATE("&lt;tr&gt;&lt;td align=""center""&gt;",Data!D247,"&lt;/td&gt;"))</f>
        <v>&lt;tr&gt;&lt;td align="center"&gt;28-2-2020&lt;/td&gt;</v>
      </c>
      <c r="B198" t="str">
        <f>IF(ISBLANK(Data!E247), "&lt;td&gt;&amp;nbsp;&lt;/td&gt;",CONCATENATE("&lt;td&gt;",Data!E247,"&lt;/td&gt;"))</f>
        <v>&lt;td&gt;Le pic de Fourneby + resto possible&lt;/td&gt;</v>
      </c>
      <c r="C198" t="str">
        <f>IF(ISBLANK(Data!F247), "&lt;td&gt;&amp;nbsp;&lt;/td&gt;",CONCATENATE("&lt;td  align=""center""&gt;",Data!F247,"&lt;/td&gt;"))</f>
        <v>&lt;td  align="center"&gt;400&lt;/td&gt;</v>
      </c>
      <c r="D198" t="str">
        <f>IF(ISBLANK(Data!G247), "&lt;td&gt;&amp;nbsp;&lt;/td&gt;",CONCATENATE("&lt;td  align=""center""&gt;",Data!G247,"&lt;/td&gt;"))</f>
        <v>&lt;td  align="center"&gt;10&lt;/td&gt;</v>
      </c>
      <c r="E198" t="str">
        <f>IF(ISBLANK(Data!H247), "&lt;td&gt;&amp;nbsp;&lt;/td&gt;",CONCATENATE("&lt;td  align=""center""&gt;",Data!H247,"&lt;/td&gt;"))</f>
        <v>&lt;td  align="center"&gt;80&lt;/td&gt;</v>
      </c>
      <c r="F198" t="str">
        <f>IF(ISBLANK(Data!I247), "&lt;td&gt;&amp;nbsp;&lt;/td&gt;",CONCATENATE("&lt;td  align=""center""&gt;",Data!I247,"&lt;/td&gt;"))</f>
        <v>&lt;td  align="center"&gt;Moyenne&lt;/td&gt;</v>
      </c>
      <c r="G198" t="str">
        <f>IF(ISBLANK(Data!J247), "&lt;td&gt;&amp;nbsp;&lt;/td&gt;",CONCATENATE("&lt;td&gt;&lt;a href=",Data!J247, " target=_blank&gt;...&lt;/a&gt;&lt;/td&gt;"))</f>
        <v>&lt;td&gt;&amp;nbsp;&lt;/td&gt;</v>
      </c>
      <c r="I198" s="172" t="str">
        <f t="shared" si="9"/>
        <v>&lt;tr&gt;&lt;td align="center"&gt;28-2-2020&lt;/td&gt;&lt;td&gt;Le pic de Fourneby + resto possible&lt;/td&gt;&lt;td  align="center"&gt;400&lt;/td&gt;&lt;td  align="center"&gt;10&lt;/td&gt;&lt;td  align="center"&gt;80&lt;/td&gt;&lt;td  align="center"&gt;Moyenne&lt;/td&gt;&lt;td&gt;&amp;nbsp;&lt;/td&gt;</v>
      </c>
    </row>
    <row r="199" spans="1:9" x14ac:dyDescent="0.5">
      <c r="A199" t="str">
        <f>IF(ISBLANK(Data!D248), "&lt;tr&gt;&lt;td&gt;&amp;nbsp;&lt;/td&gt;",CONCATENATE("&lt;tr&gt;&lt;td align=""center""&gt;",Data!D248,"&lt;/td&gt;"))</f>
        <v>&lt;tr&gt;&lt;td align="center"&gt;21-2-2020&lt;/td&gt;</v>
      </c>
      <c r="B199" t="str">
        <f>IF(ISBLANK(Data!E248), "&lt;td&gt;&amp;nbsp;&lt;/td&gt;",CONCATENATE("&lt;td&gt;",Data!E248,"&lt;/td&gt;"))</f>
        <v>&lt;td&gt;l’Arche de Ponadieu en passant par la Grotte des Goules&lt;/td&gt;</v>
      </c>
      <c r="C199" t="str">
        <f>IF(ISBLANK(Data!F248), "&lt;td&gt;&amp;nbsp;&lt;/td&gt;",CONCATENATE("&lt;td  align=""center""&gt;",Data!F248,"&lt;/td&gt;"))</f>
        <v>&lt;td  align="center"&gt;385&lt;/td&gt;</v>
      </c>
      <c r="D199" t="str">
        <f>IF(ISBLANK(Data!G248), "&lt;td&gt;&amp;nbsp;&lt;/td&gt;",CONCATENATE("&lt;td  align=""center""&gt;",Data!G248,"&lt;/td&gt;"))</f>
        <v>&lt;td  align="center"&gt;11,4&lt;/td&gt;</v>
      </c>
      <c r="E199" t="str">
        <f>IF(ISBLANK(Data!H248), "&lt;td&gt;&amp;nbsp;&lt;/td&gt;",CONCATENATE("&lt;td  align=""center""&gt;",Data!H248,"&lt;/td&gt;"))</f>
        <v>&lt;td  align="center"&gt;56&lt;/td&gt;</v>
      </c>
      <c r="F199" t="str">
        <f>IF(ISBLANK(Data!I248), "&lt;td&gt;&amp;nbsp;&lt;/td&gt;",CONCATENATE("&lt;td  align=""center""&gt;",Data!I248,"&lt;/td&gt;"))</f>
        <v>&lt;td  align="center"&gt;Moyenne&lt;/td&gt;</v>
      </c>
      <c r="G199" t="str">
        <f>IF(ISBLANK(Data!J248), "&lt;td&gt;&amp;nbsp;&lt;/td&gt;",CONCATENATE("&lt;td&gt;&lt;a href=",Data!J248, " target=_blank&gt;...&lt;/a&gt;&lt;/td&gt;"))</f>
        <v>&lt;td&gt;&amp;nbsp;&lt;/td&gt;</v>
      </c>
      <c r="I199" s="172" t="str">
        <f t="shared" si="9"/>
        <v>&lt;tr&gt;&lt;td align="center"&gt;21-2-2020&lt;/td&gt;&lt;td&gt;l’Arche de Ponadieu en passant par la Grotte des Goules&lt;/td&gt;&lt;td  align="center"&gt;385&lt;/td&gt;&lt;td  align="center"&gt;11,4&lt;/td&gt;&lt;td  align="center"&gt;56&lt;/td&gt;&lt;td  align="center"&gt;Moyenne&lt;/td&gt;&lt;td&gt;&amp;nbsp;&lt;/td&gt;</v>
      </c>
    </row>
    <row r="200" spans="1:9" x14ac:dyDescent="0.5">
      <c r="A200" t="str">
        <f>IF(ISBLANK(Data!D249), "&lt;tr&gt;&lt;td&gt;&amp;nbsp;&lt;/td&gt;",CONCATENATE("&lt;tr&gt;&lt;td align=""center""&gt;",Data!D249,"&lt;/td&gt;"))</f>
        <v>&lt;tr&gt;&lt;td align="center"&gt;14-2-2020&lt;/td&gt;</v>
      </c>
      <c r="B200" t="str">
        <f>IF(ISBLANK(Data!E249), "&lt;td&gt;&amp;nbsp;&lt;/td&gt;",CONCATENATE("&lt;td&gt;",Data!E249,"&lt;/td&gt;"))</f>
        <v>&lt;td&gt;plateau de St Barnabé, Coursegoules&lt;/td&gt;</v>
      </c>
      <c r="C200" t="str">
        <f>IF(ISBLANK(Data!F249), "&lt;td&gt;&amp;nbsp;&lt;/td&gt;",CONCATENATE("&lt;td  align=""center""&gt;",Data!F249,"&lt;/td&gt;"))</f>
        <v>&lt;td  align="center"&gt;270&lt;/td&gt;</v>
      </c>
      <c r="D200" t="str">
        <f>IF(ISBLANK(Data!G249), "&lt;td&gt;&amp;nbsp;&lt;/td&gt;",CONCATENATE("&lt;td  align=""center""&gt;",Data!G249,"&lt;/td&gt;"))</f>
        <v>&lt;td  align="center"&gt;14,9&lt;/td&gt;</v>
      </c>
      <c r="E200" t="str">
        <f>IF(ISBLANK(Data!H249), "&lt;td&gt;&amp;nbsp;&lt;/td&gt;",CONCATENATE("&lt;td  align=""center""&gt;",Data!H249,"&lt;/td&gt;"))</f>
        <v>&lt;td  align="center"&gt;50&lt;/td&gt;</v>
      </c>
      <c r="F200" t="str">
        <f>IF(ISBLANK(Data!I249), "&lt;td&gt;&amp;nbsp;&lt;/td&gt;",CONCATENATE("&lt;td  align=""center""&gt;",Data!I249,"&lt;/td&gt;"))</f>
        <v>&lt;td  align="center"&gt;Moyenne&lt;/td&gt;</v>
      </c>
      <c r="G200" t="str">
        <f>IF(ISBLANK(Data!J249), "&lt;td&gt;&amp;nbsp;&lt;/td&gt;",CONCATENATE("&lt;td&gt;&lt;a href=",Data!J249, " target=_blank&gt;...&lt;/a&gt;&lt;/td&gt;"))</f>
        <v>&lt;td&gt;&amp;nbsp;&lt;/td&gt;</v>
      </c>
      <c r="I200" s="172" t="str">
        <f t="shared" si="9"/>
        <v>&lt;tr&gt;&lt;td align="center"&gt;14-2-2020&lt;/td&gt;&lt;td&gt;plateau de St Barnabé, Coursegoules&lt;/td&gt;&lt;td  align="center"&gt;270&lt;/td&gt;&lt;td  align="center"&gt;14,9&lt;/td&gt;&lt;td  align="center"&gt;50&lt;/td&gt;&lt;td  align="center"&gt;Moyenne&lt;/td&gt;&lt;td&gt;&amp;nbsp;&lt;/td&gt;</v>
      </c>
    </row>
    <row r="201" spans="1:9" x14ac:dyDescent="0.5">
      <c r="A201" t="str">
        <f>IF(ISBLANK(Data!D250), "&lt;tr&gt;&lt;td&gt;&amp;nbsp;&lt;/td&gt;",CONCATENATE("&lt;tr&gt;&lt;td align=""center""&gt;",Data!D250,"&lt;/td&gt;"))</f>
        <v>&lt;tr&gt;&lt;td align="center"&gt;7-2-2020&lt;/td&gt;</v>
      </c>
      <c r="B201" t="str">
        <f>IF(ISBLANK(Data!E250), "&lt;td&gt;&amp;nbsp;&lt;/td&gt;",CONCATENATE("&lt;td&gt;",Data!E250,"&lt;/td&gt;"))</f>
        <v>&lt;td&gt;Theoule sur mer, col de Theoule, du trayas, crete des grues&lt;/td&gt;</v>
      </c>
      <c r="C201" t="str">
        <f>IF(ISBLANK(Data!F250), "&lt;td&gt;&amp;nbsp;&lt;/td&gt;",CONCATENATE("&lt;td  align=""center""&gt;",Data!F250,"&lt;/td&gt;"))</f>
        <v>&lt;td  align="center"&gt;560&lt;/td&gt;</v>
      </c>
      <c r="D201" t="str">
        <f>IF(ISBLANK(Data!G250), "&lt;td&gt;&amp;nbsp;&lt;/td&gt;",CONCATENATE("&lt;td  align=""center""&gt;",Data!G250,"&lt;/td&gt;"))</f>
        <v>&lt;td  align="center"&gt;12,3&lt;/td&gt;</v>
      </c>
      <c r="E201" t="str">
        <f>IF(ISBLANK(Data!H250), "&lt;td&gt;&amp;nbsp;&lt;/td&gt;",CONCATENATE("&lt;td  align=""center""&gt;",Data!H250,"&lt;/td&gt;"))</f>
        <v>&lt;td  align="center"&gt;60&lt;/td&gt;</v>
      </c>
      <c r="F201" t="str">
        <f>IF(ISBLANK(Data!I250), "&lt;td&gt;&amp;nbsp;&lt;/td&gt;",CONCATENATE("&lt;td  align=""center""&gt;",Data!I250,"&lt;/td&gt;"))</f>
        <v>&lt;td  align="center"&gt;Moyenne&lt;/td&gt;</v>
      </c>
      <c r="G201" t="str">
        <f>IF(ISBLANK(Data!J250), "&lt;td&gt;&amp;nbsp;&lt;/td&gt;",CONCATENATE("&lt;td&gt;&lt;a href=",Data!J250, " target=_blank&gt;...&lt;/a&gt;&lt;/td&gt;"))</f>
        <v>&lt;td&gt;&amp;nbsp;&lt;/td&gt;</v>
      </c>
      <c r="I201" s="172" t="str">
        <f t="shared" si="9"/>
        <v>&lt;tr&gt;&lt;td align="center"&gt;7-2-2020&lt;/td&gt;&lt;td&gt;Theoule sur mer, col de Theoule, du trayas, crete des grues&lt;/td&gt;&lt;td  align="center"&gt;560&lt;/td&gt;&lt;td  align="center"&gt;12,3&lt;/td&gt;&lt;td  align="center"&gt;60&lt;/td&gt;&lt;td  align="center"&gt;Moyenne&lt;/td&gt;&lt;td&gt;&amp;nbsp;&lt;/td&gt;</v>
      </c>
    </row>
    <row r="202" spans="1:9" x14ac:dyDescent="0.5">
      <c r="A202" t="str">
        <f>IF(ISBLANK(Data!D251), "&lt;tr&gt;&lt;td&gt;&amp;nbsp;&lt;/td&gt;",CONCATENATE("&lt;tr&gt;&lt;td align=""center""&gt;",Data!D251,"&lt;/td&gt;"))</f>
        <v>&lt;tr&gt;&lt;td align="center"&gt;31-1-2020&lt;/td&gt;</v>
      </c>
      <c r="B202" t="str">
        <f>IF(ISBLANK(Data!E251), "&lt;td&gt;&amp;nbsp;&lt;/td&gt;",CONCATENATE("&lt;td&gt;",Data!E251,"&lt;/td&gt;"))</f>
        <v>&lt;td&gt;Auribeau mimosas, circuit de Peygros&lt;/td&gt;</v>
      </c>
      <c r="C202" t="str">
        <f>IF(ISBLANK(Data!F251), "&lt;td&gt;&amp;nbsp;&lt;/td&gt;",CONCATENATE("&lt;td  align=""center""&gt;",Data!F251,"&lt;/td&gt;"))</f>
        <v>&lt;td  align="center"&gt;360&lt;/td&gt;</v>
      </c>
      <c r="D202" t="str">
        <f>IF(ISBLANK(Data!G251), "&lt;td&gt;&amp;nbsp;&lt;/td&gt;",CONCATENATE("&lt;td  align=""center""&gt;",Data!G251,"&lt;/td&gt;"))</f>
        <v>&lt;td  align="center"&gt;11,3&lt;/td&gt;</v>
      </c>
      <c r="E202" t="str">
        <f>IF(ISBLANK(Data!H251), "&lt;td&gt;&amp;nbsp;&lt;/td&gt;",CONCATENATE("&lt;td  align=""center""&gt;",Data!H251,"&lt;/td&gt;"))</f>
        <v>&lt;td  align="center"&gt;40&lt;/td&gt;</v>
      </c>
      <c r="F202" t="str">
        <f>IF(ISBLANK(Data!I251), "&lt;td&gt;&amp;nbsp;&lt;/td&gt;",CONCATENATE("&lt;td  align=""center""&gt;",Data!I251,"&lt;/td&gt;"))</f>
        <v>&lt;td  align="center"&gt;Facile&lt;/td&gt;</v>
      </c>
      <c r="G202" t="str">
        <f>IF(ISBLANK(Data!J251), "&lt;td&gt;&amp;nbsp;&lt;/td&gt;",CONCATENATE("&lt;td&gt;&lt;a href=",Data!J251, " target=_blank&gt;...&lt;/a&gt;&lt;/td&gt;"))</f>
        <v>&lt;td&gt;&amp;nbsp;&lt;/td&gt;</v>
      </c>
      <c r="I202" s="172" t="str">
        <f t="shared" si="9"/>
        <v>&lt;tr&gt;&lt;td align="center"&gt;31-1-2020&lt;/td&gt;&lt;td&gt;Auribeau mimosas, circuit de Peygros&lt;/td&gt;&lt;td  align="center"&gt;360&lt;/td&gt;&lt;td  align="center"&gt;11,3&lt;/td&gt;&lt;td  align="center"&gt;40&lt;/td&gt;&lt;td  align="center"&gt;Facile&lt;/td&gt;&lt;td&gt;&amp;nbsp;&lt;/td&gt;</v>
      </c>
    </row>
    <row r="203" spans="1:9" x14ac:dyDescent="0.5">
      <c r="A203" t="str">
        <f>IF(ISBLANK(Data!D252), "&lt;tr&gt;&lt;td&gt;&amp;nbsp;&lt;/td&gt;",CONCATENATE("&lt;tr&gt;&lt;td align=""center""&gt;",Data!D252,"&lt;/td&gt;"))</f>
        <v>&lt;tr&gt;&lt;td align="center"&gt;24-1-2020&lt;/td&gt;</v>
      </c>
      <c r="B203" t="str">
        <f>IF(ISBLANK(Data!E252), "&lt;td&gt;&amp;nbsp;&lt;/td&gt;",CONCATENATE("&lt;td&gt;",Data!E252,"&lt;/td&gt;"))</f>
        <v>&lt;td&gt;plateau de St Barnabé, Coursegoules&lt;/td&gt;</v>
      </c>
      <c r="C203" t="str">
        <f>IF(ISBLANK(Data!F252), "&lt;td&gt;&amp;nbsp;&lt;/td&gt;",CONCATENATE("&lt;td  align=""center""&gt;",Data!F252,"&lt;/td&gt;"))</f>
        <v>&lt;td  align="center"&gt;400&lt;/td&gt;</v>
      </c>
      <c r="D203" t="str">
        <f>IF(ISBLANK(Data!G252), "&lt;td&gt;&amp;nbsp;&lt;/td&gt;",CONCATENATE("&lt;td  align=""center""&gt;",Data!G252,"&lt;/td&gt;"))</f>
        <v>&lt;td  align="center"&gt;14&lt;/td&gt;</v>
      </c>
      <c r="E203" t="str">
        <f>IF(ISBLANK(Data!H252), "&lt;td&gt;&amp;nbsp;&lt;/td&gt;",CONCATENATE("&lt;td  align=""center""&gt;",Data!H252,"&lt;/td&gt;"))</f>
        <v>&lt;td  align="center"&gt;50&lt;/td&gt;</v>
      </c>
      <c r="F203" t="str">
        <f>IF(ISBLANK(Data!I252), "&lt;td&gt;&amp;nbsp;&lt;/td&gt;",CONCATENATE("&lt;td  align=""center""&gt;",Data!I252,"&lt;/td&gt;"))</f>
        <v>&lt;td  align="center"&gt;Moyenne&lt;/td&gt;</v>
      </c>
      <c r="G203" t="str">
        <f>IF(ISBLANK(Data!J252), "&lt;td&gt;&amp;nbsp;&lt;/td&gt;",CONCATENATE("&lt;td&gt;&lt;a href=",Data!J252, " target=_blank&gt;...&lt;/a&gt;&lt;/td&gt;"))</f>
        <v>&lt;td&gt;&amp;nbsp;&lt;/td&gt;</v>
      </c>
      <c r="I203" s="172" t="str">
        <f t="shared" si="9"/>
        <v>&lt;tr&gt;&lt;td align="center"&gt;24-1-2020&lt;/td&gt;&lt;td&gt;plateau de St Barnabé, Coursegoules&lt;/td&gt;&lt;td  align="center"&gt;400&lt;/td&gt;&lt;td  align="center"&gt;14&lt;/td&gt;&lt;td  align="center"&gt;50&lt;/td&gt;&lt;td  align="center"&gt;Moyenne&lt;/td&gt;&lt;td&gt;&amp;nbsp;&lt;/td&gt;</v>
      </c>
    </row>
    <row r="204" spans="1:9" x14ac:dyDescent="0.5">
      <c r="A204" t="str">
        <f>IF(ISBLANK(Data!D253), "&lt;tr&gt;&lt;td&gt;&amp;nbsp;&lt;/td&gt;",CONCATENATE("&lt;tr&gt;&lt;td align=""center""&gt;",Data!D253,"&lt;/td&gt;"))</f>
        <v>&lt;tr&gt;&lt;td align="center"&gt;18-1-2020&lt;/td&gt;</v>
      </c>
      <c r="B204" t="str">
        <f>IF(ISBLANK(Data!E253), "&lt;td&gt;&amp;nbsp;&lt;/td&gt;",CONCATENATE("&lt;td&gt;",Data!E253,"&lt;/td&gt;"))</f>
        <v>&lt;td&gt; traversée des Miroirs&lt;/td&gt;</v>
      </c>
      <c r="C204" t="str">
        <f>IF(ISBLANK(Data!F253), "&lt;td&gt;&amp;nbsp;&lt;/td&gt;",CONCATENATE("&lt;td  align=""center""&gt;",Data!F253,"&lt;/td&gt;"))</f>
        <v>&lt;td  align="center"&gt;450&lt;/td&gt;</v>
      </c>
      <c r="D204" t="str">
        <f>IF(ISBLANK(Data!G253), "&lt;td&gt;&amp;nbsp;&lt;/td&gt;",CONCATENATE("&lt;td  align=""center""&gt;",Data!G253,"&lt;/td&gt;"))</f>
        <v>&lt;td  align="center"&gt;9,7&lt;/td&gt;</v>
      </c>
      <c r="E204" t="str">
        <f>IF(ISBLANK(Data!H253), "&lt;td&gt;&amp;nbsp;&lt;/td&gt;",CONCATENATE("&lt;td  align=""center""&gt;",Data!H253,"&lt;/td&gt;"))</f>
        <v>&lt;td  align="center"&gt;64&lt;/td&gt;</v>
      </c>
      <c r="F204" t="str">
        <f>IF(ISBLANK(Data!I253), "&lt;td&gt;&amp;nbsp;&lt;/td&gt;",CONCATENATE("&lt;td  align=""center""&gt;",Data!I253,"&lt;/td&gt;"))</f>
        <v>&lt;td  align="center"&gt;Moyenne&lt;/td&gt;</v>
      </c>
      <c r="G204" t="str">
        <f>IF(ISBLANK(Data!J253), "&lt;td&gt;&amp;nbsp;&lt;/td&gt;",CONCATENATE("&lt;td&gt;&lt;a href=",Data!J253, " target=_blank&gt;...&lt;/a&gt;&lt;/td&gt;"))</f>
        <v>&lt;td&gt;&amp;nbsp;&lt;/td&gt;</v>
      </c>
      <c r="I204" s="172" t="str">
        <f t="shared" si="9"/>
        <v>&lt;tr&gt;&lt;td align="center"&gt;18-1-2020&lt;/td&gt;&lt;td&gt; traversée des Miroirs&lt;/td&gt;&lt;td  align="center"&gt;450&lt;/td&gt;&lt;td  align="center"&gt;9,7&lt;/td&gt;&lt;td  align="center"&gt;64&lt;/td&gt;&lt;td  align="center"&gt;Moyenne&lt;/td&gt;&lt;td&gt;&amp;nbsp;&lt;/td&gt;</v>
      </c>
    </row>
    <row r="205" spans="1:9" x14ac:dyDescent="0.5">
      <c r="A205" t="str">
        <f>IF(ISBLANK(Data!D254), "&lt;tr&gt;&lt;td&gt;&amp;nbsp;&lt;/td&gt;",CONCATENATE("&lt;tr&gt;&lt;td align=""center""&gt;",Data!D254,"&lt;/td&gt;"))</f>
        <v>&lt;tr&gt;&lt;td align="center"&gt;10-1-2020&lt;/td&gt;</v>
      </c>
      <c r="B205" t="str">
        <f>IF(ISBLANK(Data!E254), "&lt;td&gt;&amp;nbsp;&lt;/td&gt;",CONCATENATE("&lt;td&gt;",Data!E254,"&lt;/td&gt;"))</f>
        <v>&lt;td&gt;rando resto: camp romain + Heaven (RlP)&lt;/td&gt;</v>
      </c>
      <c r="C205" t="str">
        <f>IF(ISBLANK(Data!F254), "&lt;td&gt;&amp;nbsp;&lt;/td&gt;",CONCATENATE("&lt;td  align=""center""&gt;",Data!F254,"&lt;/td&gt;"))</f>
        <v>&lt;td  align="center"&gt;210&lt;/td&gt;</v>
      </c>
      <c r="D205" t="str">
        <f>IF(ISBLANK(Data!G254), "&lt;td&gt;&amp;nbsp;&lt;/td&gt;",CONCATENATE("&lt;td  align=""center""&gt;",Data!G254,"&lt;/td&gt;"))</f>
        <v>&lt;td  align="center"&gt;7,7&lt;/td&gt;</v>
      </c>
      <c r="E205" t="str">
        <f>IF(ISBLANK(Data!H254), "&lt;td&gt;&amp;nbsp;&lt;/td&gt;",CONCATENATE("&lt;td  align=""center""&gt;",Data!H254,"&lt;/td&gt;"))</f>
        <v>&lt;td  align="center"&gt;8&lt;/td&gt;</v>
      </c>
      <c r="F205" t="str">
        <f>IF(ISBLANK(Data!I254), "&lt;td&gt;&amp;nbsp;&lt;/td&gt;",CONCATENATE("&lt;td  align=""center""&gt;",Data!I254,"&lt;/td&gt;"))</f>
        <v>&lt;td  align="center"&gt;Facile&lt;/td&gt;</v>
      </c>
      <c r="G205" t="str">
        <f>IF(ISBLANK(Data!J254), "&lt;td&gt;&amp;nbsp;&lt;/td&gt;",CONCATENATE("&lt;td&gt;&lt;a href=",Data!J254, " target=_blank&gt;...&lt;/a&gt;&lt;/td&gt;"))</f>
        <v>&lt;td&gt;&amp;nbsp;&lt;/td&gt;</v>
      </c>
      <c r="I205" s="172" t="str">
        <f t="shared" si="9"/>
        <v>&lt;tr&gt;&lt;td align="center"&gt;10-1-2020&lt;/td&gt;&lt;td&gt;rando resto: camp romain + Heaven (RlP)&lt;/td&gt;&lt;td  align="center"&gt;210&lt;/td&gt;&lt;td  align="center"&gt;7,7&lt;/td&gt;&lt;td  align="center"&gt;8&lt;/td&gt;&lt;td  align="center"&gt;Facile&lt;/td&gt;&lt;td&gt;&amp;nbsp;&lt;/td&gt;</v>
      </c>
    </row>
    <row r="206" spans="1:9" x14ac:dyDescent="0.5">
      <c r="A206" t="str">
        <f>IF(ISBLANK(Data!D255), "&lt;tr&gt;&lt;td&gt;&amp;nbsp;&lt;/td&gt;",CONCATENATE("&lt;tr&gt;&lt;td align=""center""&gt;",Data!D255,"&lt;/td&gt;"))</f>
        <v>&lt;tr&gt;&lt;td align="center"&gt;3-1-2020&lt;/td&gt;</v>
      </c>
      <c r="B206" t="str">
        <f>IF(ISBLANK(Data!E255), "&lt;td&gt;&amp;nbsp;&lt;/td&gt;",CONCATENATE("&lt;td&gt;",Data!E255,"&lt;/td&gt;"))</f>
        <v>&lt;td&gt;puy de Naouri&lt;/td&gt;</v>
      </c>
      <c r="C206" t="str">
        <f>IF(ISBLANK(Data!F255), "&lt;td&gt;&amp;nbsp;&lt;/td&gt;",CONCATENATE("&lt;td  align=""center""&gt;",Data!F255,"&lt;/td&gt;"))</f>
        <v>&lt;td  align="center"&gt;650&lt;/td&gt;</v>
      </c>
      <c r="D206" t="str">
        <f>IF(ISBLANK(Data!G255), "&lt;td&gt;&amp;nbsp;&lt;/td&gt;",CONCATENATE("&lt;td  align=""center""&gt;",Data!G255,"&lt;/td&gt;"))</f>
        <v>&lt;td  align="center"&gt;12,5&lt;/td&gt;</v>
      </c>
      <c r="E206" t="str">
        <f>IF(ISBLANK(Data!H255), "&lt;td&gt;&amp;nbsp;&lt;/td&gt;",CONCATENATE("&lt;td  align=""center""&gt;",Data!H255,"&lt;/td&gt;"))</f>
        <v>&lt;td  align="center"&gt;38&lt;/td&gt;</v>
      </c>
      <c r="F206" t="str">
        <f>IF(ISBLANK(Data!I255), "&lt;td&gt;&amp;nbsp;&lt;/td&gt;",CONCATENATE("&lt;td  align=""center""&gt;",Data!I255,"&lt;/td&gt;"))</f>
        <v>&lt;td  align="center"&gt;Moyenne&lt;/td&gt;</v>
      </c>
      <c r="G206" t="str">
        <f>IF(ISBLANK(Data!J255), "&lt;td&gt;&amp;nbsp;&lt;/td&gt;",CONCATENATE("&lt;td&gt;&lt;a href=",Data!J255, " target=_blank&gt;...&lt;/a&gt;&lt;/td&gt;"))</f>
        <v>&lt;td&gt;&amp;nbsp;&lt;/td&gt;</v>
      </c>
      <c r="I206" s="172" t="str">
        <f t="shared" si="9"/>
        <v>&lt;tr&gt;&lt;td align="center"&gt;3-1-2020&lt;/td&gt;&lt;td&gt;puy de Naouri&lt;/td&gt;&lt;td  align="center"&gt;650&lt;/td&gt;&lt;td  align="center"&gt;12,5&lt;/td&gt;&lt;td  align="center"&gt;38&lt;/td&gt;&lt;td  align="center"&gt;Moyenne&lt;/td&gt;&lt;td&gt;&amp;nbsp;&lt;/td&gt;</v>
      </c>
    </row>
    <row r="207" spans="1:9" x14ac:dyDescent="0.5">
      <c r="A207" t="str">
        <f>IF(ISBLANK(Data!D256), "&lt;tr&gt;&lt;td&gt;&amp;nbsp;&lt;/td&gt;",CONCATENATE("&lt;tr&gt;&lt;td align=""center""&gt;",Data!D256,"&lt;/td&gt;"))</f>
        <v>&lt;tr&gt;&lt;td align="center"&gt;27-12-2019&lt;/td&gt;</v>
      </c>
      <c r="B207" t="str">
        <f>IF(ISBLANK(Data!E256), "&lt;td&gt;&amp;nbsp;&lt;/td&gt;",CONCATENATE("&lt;td&gt;",Data!E256,"&lt;/td&gt;"))</f>
        <v>&lt;td&gt;Gourdon &lt;/td&gt;</v>
      </c>
      <c r="C207" t="str">
        <f>IF(ISBLANK(Data!F256), "&lt;td&gt;&amp;nbsp;&lt;/td&gt;",CONCATENATE("&lt;td  align=""center""&gt;",Data!F256,"&lt;/td&gt;"))</f>
        <v>&lt;td  align="center"&gt;??&lt;/td&gt;</v>
      </c>
      <c r="D207" t="str">
        <f>IF(ISBLANK(Data!G256), "&lt;td&gt;&amp;nbsp;&lt;/td&gt;",CONCATENATE("&lt;td  align=""center""&gt;",Data!G256,"&lt;/td&gt;"))</f>
        <v>&lt;td  align="center"&gt;??&lt;/td&gt;</v>
      </c>
      <c r="E207" t="str">
        <f>IF(ISBLANK(Data!H256), "&lt;td&gt;&amp;nbsp;&lt;/td&gt;",CONCATENATE("&lt;td  align=""center""&gt;",Data!H256,"&lt;/td&gt;"))</f>
        <v>&lt;td  align="center"&gt;30&lt;/td&gt;</v>
      </c>
      <c r="F207" t="str">
        <f>IF(ISBLANK(Data!I256), "&lt;td&gt;&amp;nbsp;&lt;/td&gt;",CONCATENATE("&lt;td  align=""center""&gt;",Data!I256,"&lt;/td&gt;"))</f>
        <v>&lt;td  align="center"&gt;Moyenne&lt;/td&gt;</v>
      </c>
      <c r="G207" t="str">
        <f>IF(ISBLANK(Data!J256), "&lt;td&gt;&amp;nbsp;&lt;/td&gt;",CONCATENATE("&lt;td&gt;&lt;a href=",Data!J256, " target=_blank&gt;...&lt;/a&gt;&lt;/td&gt;"))</f>
        <v>&lt;td&gt;&amp;nbsp;&lt;/td&gt;</v>
      </c>
      <c r="I207" s="172" t="str">
        <f t="shared" si="9"/>
        <v>&lt;tr&gt;&lt;td align="center"&gt;27-12-2019&lt;/td&gt;&lt;td&gt;Gourdon &lt;/td&gt;&lt;td  align="center"&gt;??&lt;/td&gt;&lt;td  align="center"&gt;??&lt;/td&gt;&lt;td  align="center"&gt;30&lt;/td&gt;&lt;td  align="center"&gt;Moyenne&lt;/td&gt;&lt;td&gt;&amp;nbsp;&lt;/td&gt;</v>
      </c>
    </row>
    <row r="208" spans="1:9" x14ac:dyDescent="0.5">
      <c r="A208" t="str">
        <f>IF(ISBLANK(Data!D257), "&lt;tr&gt;&lt;td&gt;&amp;nbsp;&lt;/td&gt;",CONCATENATE("&lt;tr&gt;&lt;td align=""center""&gt;",Data!D257,"&lt;/td&gt;"))</f>
        <v>&lt;tr&gt;&lt;td align="center"&gt;6-12-2019&lt;/td&gt;</v>
      </c>
      <c r="B208" t="str">
        <f>IF(ISBLANK(Data!E257), "&lt;td&gt;&amp;nbsp;&lt;/td&gt;",CONCATENATE("&lt;td&gt;",Data!E257,"&lt;/td&gt;"))</f>
        <v>&lt;td&gt;cap ferrat-ste hospice-beaulieu&lt;/td&gt;</v>
      </c>
      <c r="C208" t="str">
        <f>IF(ISBLANK(Data!F257), "&lt;td&gt;&amp;nbsp;&lt;/td&gt;",CONCATENATE("&lt;td  align=""center""&gt;",Data!F257,"&lt;/td&gt;"))</f>
        <v>&lt;td  align="center"&gt;170&lt;/td&gt;</v>
      </c>
      <c r="D208" t="str">
        <f>IF(ISBLANK(Data!G257), "&lt;td&gt;&amp;nbsp;&lt;/td&gt;",CONCATENATE("&lt;td  align=""center""&gt;",Data!G257,"&lt;/td&gt;"))</f>
        <v>&lt;td  align="center"&gt;14&lt;/td&gt;</v>
      </c>
      <c r="E208" t="str">
        <f>IF(ISBLANK(Data!H257), "&lt;td&gt;&amp;nbsp;&lt;/td&gt;",CONCATENATE("&lt;td  align=""center""&gt;",Data!H257,"&lt;/td&gt;"))</f>
        <v>&lt;td  align="center"&gt;70&lt;/td&gt;</v>
      </c>
      <c r="F208" t="str">
        <f>IF(ISBLANK(Data!I257), "&lt;td&gt;&amp;nbsp;&lt;/td&gt;",CONCATENATE("&lt;td  align=""center""&gt;",Data!I257,"&lt;/td&gt;"))</f>
        <v>&lt;td  align="center"&gt;Facile&lt;/td&gt;</v>
      </c>
      <c r="G208" t="str">
        <f>IF(ISBLANK(Data!J257), "&lt;td&gt;&amp;nbsp;&lt;/td&gt;",CONCATENATE("&lt;td&gt;&lt;a href=",Data!J257, " target=_blank&gt;...&lt;/a&gt;&lt;/td&gt;"))</f>
        <v>&lt;td&gt;&amp;nbsp;&lt;/td&gt;</v>
      </c>
      <c r="I208" s="172" t="str">
        <f t="shared" si="9"/>
        <v>&lt;tr&gt;&lt;td align="center"&gt;6-12-2019&lt;/td&gt;&lt;td&gt;cap ferrat-ste hospice-beaulieu&lt;/td&gt;&lt;td  align="center"&gt;170&lt;/td&gt;&lt;td  align="center"&gt;14&lt;/td&gt;&lt;td  align="center"&gt;70&lt;/td&gt;&lt;td  align="center"&gt;Facile&lt;/td&gt;&lt;td&gt;&amp;nbsp;&lt;/td&gt;</v>
      </c>
    </row>
    <row r="209" spans="1:9" x14ac:dyDescent="0.5">
      <c r="A209" t="str">
        <f>IF(ISBLANK(Data!D258), "&lt;tr&gt;&lt;td&gt;&amp;nbsp;&lt;/td&gt;",CONCATENATE("&lt;tr&gt;&lt;td align=""center""&gt;",Data!D258,"&lt;/td&gt;"))</f>
        <v>&lt;tr&gt;&lt;td align="center"&gt;8-11-2019&lt;/td&gt;</v>
      </c>
      <c r="B209" t="str">
        <f>IF(ISBLANK(Data!E258), "&lt;td&gt;&amp;nbsp;&lt;/td&gt;",CONCATENATE("&lt;td&gt;",Data!E258,"&lt;/td&gt;"))</f>
        <v>&lt;td&gt;boucle de val ferrière&lt;/td&gt;</v>
      </c>
      <c r="C209" t="str">
        <f>IF(ISBLANK(Data!F258), "&lt;td&gt;&amp;nbsp;&lt;/td&gt;",CONCATENATE("&lt;td  align=""center""&gt;",Data!F258,"&lt;/td&gt;"))</f>
        <v>&lt;td  align="center"&gt;350&lt;/td&gt;</v>
      </c>
      <c r="D209" t="str">
        <f>IF(ISBLANK(Data!G258), "&lt;td&gt;&amp;nbsp;&lt;/td&gt;",CONCATENATE("&lt;td  align=""center""&gt;",Data!G258,"&lt;/td&gt;"))</f>
        <v>&lt;td  align="center"&gt;9,45&lt;/td&gt;</v>
      </c>
      <c r="E209" t="str">
        <f>IF(ISBLANK(Data!H258), "&lt;td&gt;&amp;nbsp;&lt;/td&gt;",CONCATENATE("&lt;td  align=""center""&gt;",Data!H258,"&lt;/td&gt;"))</f>
        <v>&lt;td  align="center"&gt;92&lt;/td&gt;</v>
      </c>
      <c r="F209" t="str">
        <f>IF(ISBLANK(Data!I258), "&lt;td&gt;&amp;nbsp;&lt;/td&gt;",CONCATENATE("&lt;td  align=""center""&gt;",Data!I258,"&lt;/td&gt;"))</f>
        <v>&lt;td  align="center"&gt;Moyenne&lt;/td&gt;</v>
      </c>
      <c r="G209" t="str">
        <f>IF(ISBLANK(Data!J258), "&lt;td&gt;&amp;nbsp;&lt;/td&gt;",CONCATENATE("&lt;td&gt;&lt;a href=",Data!J258, " target=_blank&gt;...&lt;/a&gt;&lt;/td&gt;"))</f>
        <v>&lt;td&gt;&amp;nbsp;&lt;/td&gt;</v>
      </c>
      <c r="I209" s="172" t="str">
        <f t="shared" si="9"/>
        <v>&lt;tr&gt;&lt;td align="center"&gt;8-11-2019&lt;/td&gt;&lt;td&gt;boucle de val ferrière&lt;/td&gt;&lt;td  align="center"&gt;350&lt;/td&gt;&lt;td  align="center"&gt;9,45&lt;/td&gt;&lt;td  align="center"&gt;92&lt;/td&gt;&lt;td  align="center"&gt;Moyenne&lt;/td&gt;&lt;td&gt;&amp;nbsp;&lt;/td&gt;</v>
      </c>
    </row>
    <row r="210" spans="1:9" x14ac:dyDescent="0.5">
      <c r="A210" t="str">
        <f>IF(ISBLANK(Data!D259), "&lt;tr&gt;&lt;td&gt;&amp;nbsp;&lt;/td&gt;",CONCATENATE("&lt;tr&gt;&lt;td align=""center""&gt;",Data!D259,"&lt;/td&gt;"))</f>
        <v>&lt;tr&gt;&lt;td align="center"&gt;1-11-2019&lt;/td&gt;</v>
      </c>
      <c r="B210" t="str">
        <f>IF(ISBLANK(Data!E259), "&lt;td&gt;&amp;nbsp;&lt;/td&gt;",CONCATENATE("&lt;td&gt;",Data!E259,"&lt;/td&gt;"))</f>
        <v>&lt;td&gt;cime de l'Estellier&lt;/td&gt;</v>
      </c>
      <c r="C210" t="str">
        <f>IF(ISBLANK(Data!F259), "&lt;td&gt;&amp;nbsp;&lt;/td&gt;",CONCATENATE("&lt;td  align=""center""&gt;",Data!F259,"&lt;/td&gt;"))</f>
        <v>&lt;td  align="center"&gt;700&lt;/td&gt;</v>
      </c>
      <c r="D210" t="str">
        <f>IF(ISBLANK(Data!G259), "&lt;td&gt;&amp;nbsp;&lt;/td&gt;",CONCATENATE("&lt;td  align=""center""&gt;",Data!G259,"&lt;/td&gt;"))</f>
        <v>&lt;td  align="center"&gt;13,6&lt;/td&gt;</v>
      </c>
      <c r="E210" t="str">
        <f>IF(ISBLANK(Data!H259), "&lt;td&gt;&amp;nbsp;&lt;/td&gt;",CONCATENATE("&lt;td  align=""center""&gt;",Data!H259,"&lt;/td&gt;"))</f>
        <v>&lt;td  align="center"&gt;96&lt;/td&gt;</v>
      </c>
      <c r="F210" t="str">
        <f>IF(ISBLANK(Data!I259), "&lt;td&gt;&amp;nbsp;&lt;/td&gt;",CONCATENATE("&lt;td  align=""center""&gt;",Data!I259,"&lt;/td&gt;"))</f>
        <v>&lt;td  align="center"&gt;Sportive&lt;/td&gt;</v>
      </c>
      <c r="G210" t="str">
        <f>IF(ISBLANK(Data!J259), "&lt;td&gt;&amp;nbsp;&lt;/td&gt;",CONCATENATE("&lt;td&gt;&lt;a href=",Data!J259, " target=_blank&gt;...&lt;/a&gt;&lt;/td&gt;"))</f>
        <v>&lt;td&gt;&amp;nbsp;&lt;/td&gt;</v>
      </c>
      <c r="I210" s="172" t="str">
        <f t="shared" si="9"/>
        <v>&lt;tr&gt;&lt;td align="center"&gt;1-11-2019&lt;/td&gt;&lt;td&gt;cime de l'Estellier&lt;/td&gt;&lt;td  align="center"&gt;700&lt;/td&gt;&lt;td  align="center"&gt;13,6&lt;/td&gt;&lt;td  align="center"&gt;96&lt;/td&gt;&lt;td  align="center"&gt;Sportive&lt;/td&gt;&lt;td&gt;&amp;nbsp;&lt;/td&gt;</v>
      </c>
    </row>
    <row r="211" spans="1:9" x14ac:dyDescent="0.5">
      <c r="A211" t="str">
        <f>IF(ISBLANK(Data!D260), "&lt;tr&gt;&lt;td&gt;&amp;nbsp;&lt;/td&gt;",CONCATENATE("&lt;tr&gt;&lt;td align=""center""&gt;",Data!D260,"&lt;/td&gt;"))</f>
        <v>&lt;tr&gt;&lt;td align="center"&gt;25-10-2019&lt;/td&gt;</v>
      </c>
      <c r="B211" t="str">
        <f>IF(ISBLANK(Data!E260), "&lt;td&gt;&amp;nbsp;&lt;/td&gt;",CONCATENATE("&lt;td&gt;",Data!E260,"&lt;/td&gt;"))</f>
        <v>&lt;td&gt;castellaras de la Malle&lt;/td&gt;</v>
      </c>
      <c r="C211" t="str">
        <f>IF(ISBLANK(Data!F260), "&lt;td&gt;&amp;nbsp;&lt;/td&gt;",CONCATENATE("&lt;td  align=""center""&gt;",Data!F260,"&lt;/td&gt;"))</f>
        <v>&lt;td  align="center"&gt;470&lt;/td&gt;</v>
      </c>
      <c r="D211" t="str">
        <f>IF(ISBLANK(Data!G260), "&lt;td&gt;&amp;nbsp;&lt;/td&gt;",CONCATENATE("&lt;td  align=""center""&gt;",Data!G260,"&lt;/td&gt;"))</f>
        <v>&lt;td  align="center"&gt;8,8&lt;/td&gt;</v>
      </c>
      <c r="E211" t="str">
        <f>IF(ISBLANK(Data!H260), "&lt;td&gt;&amp;nbsp;&lt;/td&gt;",CONCATENATE("&lt;td  align=""center""&gt;",Data!H260,"&lt;/td&gt;"))</f>
        <v>&lt;td  align="center"&gt;46&lt;/td&gt;</v>
      </c>
      <c r="F211" t="str">
        <f>IF(ISBLANK(Data!I260), "&lt;td&gt;&amp;nbsp;&lt;/td&gt;",CONCATENATE("&lt;td  align=""center""&gt;",Data!I260,"&lt;/td&gt;"))</f>
        <v>&lt;td  align="center"&gt;Moyenne&lt;/td&gt;</v>
      </c>
      <c r="G211" t="str">
        <f>IF(ISBLANK(Data!J260), "&lt;td&gt;&amp;nbsp;&lt;/td&gt;",CONCATENATE("&lt;td&gt;&lt;a href=",Data!J260, " target=_blank&gt;...&lt;/a&gt;&lt;/td&gt;"))</f>
        <v>&lt;td&gt;&amp;nbsp;&lt;/td&gt;</v>
      </c>
      <c r="I211" s="172" t="str">
        <f t="shared" si="9"/>
        <v>&lt;tr&gt;&lt;td align="center"&gt;25-10-2019&lt;/td&gt;&lt;td&gt;castellaras de la Malle&lt;/td&gt;&lt;td  align="center"&gt;470&lt;/td&gt;&lt;td  align="center"&gt;8,8&lt;/td&gt;&lt;td  align="center"&gt;46&lt;/td&gt;&lt;td  align="center"&gt;Moyenne&lt;/td&gt;&lt;td&gt;&amp;nbsp;&lt;/td&gt;</v>
      </c>
    </row>
    <row r="212" spans="1:9" x14ac:dyDescent="0.5">
      <c r="A212" t="str">
        <f>IF(ISBLANK(Data!D261), "&lt;tr&gt;&lt;td&gt;&amp;nbsp;&lt;/td&gt;",CONCATENATE("&lt;tr&gt;&lt;td align=""center""&gt;",Data!D261,"&lt;/td&gt;"))</f>
        <v>&lt;tr&gt;&lt;td align="center"&gt;4-10-2019&lt;/td&gt;</v>
      </c>
      <c r="B212" t="str">
        <f>IF(ISBLANK(Data!E261), "&lt;td&gt;&amp;nbsp;&lt;/td&gt;",CONCATENATE("&lt;td&gt;",Data!E261,"&lt;/td&gt;"))</f>
        <v>&lt;td&gt;la croix de Vers&lt;/td&gt;</v>
      </c>
      <c r="C212" t="str">
        <f>IF(ISBLANK(Data!F261), "&lt;td&gt;&amp;nbsp;&lt;/td&gt;",CONCATENATE("&lt;td  align=""center""&gt;",Data!F261,"&lt;/td&gt;"))</f>
        <v>&lt;td  align="center"&gt;320&lt;/td&gt;</v>
      </c>
      <c r="D212" t="str">
        <f>IF(ISBLANK(Data!G261), "&lt;td&gt;&amp;nbsp;&lt;/td&gt;",CONCATENATE("&lt;td  align=""center""&gt;",Data!G261,"&lt;/td&gt;"))</f>
        <v>&lt;td  align="center"&gt;8&lt;/td&gt;</v>
      </c>
      <c r="E212" t="str">
        <f>IF(ISBLANK(Data!H261), "&lt;td&gt;&amp;nbsp;&lt;/td&gt;",CONCATENATE("&lt;td  align=""center""&gt;",Data!H261,"&lt;/td&gt;"))</f>
        <v>&lt;td  align="center"&gt;80&lt;/td&gt;</v>
      </c>
      <c r="F212" t="str">
        <f>IF(ISBLANK(Data!I261), "&lt;td&gt;&amp;nbsp;&lt;/td&gt;",CONCATENATE("&lt;td  align=""center""&gt;",Data!I261,"&lt;/td&gt;"))</f>
        <v>&lt;td  align="center"&gt;Moyenne&lt;/td&gt;</v>
      </c>
      <c r="G212" t="str">
        <f>IF(ISBLANK(Data!J261), "&lt;td&gt;&amp;nbsp;&lt;/td&gt;",CONCATENATE("&lt;td&gt;&lt;a href=",Data!J261, " target=_blank&gt;...&lt;/a&gt;&lt;/td&gt;"))</f>
        <v>&lt;td&gt;&amp;nbsp;&lt;/td&gt;</v>
      </c>
      <c r="I212" s="172" t="str">
        <f t="shared" si="9"/>
        <v>&lt;tr&gt;&lt;td align="center"&gt;4-10-2019&lt;/td&gt;&lt;td&gt;la croix de Vers&lt;/td&gt;&lt;td  align="center"&gt;320&lt;/td&gt;&lt;td  align="center"&gt;8&lt;/td&gt;&lt;td  align="center"&gt;80&lt;/td&gt;&lt;td  align="center"&gt;Moyenne&lt;/td&gt;&lt;td&gt;&amp;nbsp;&lt;/td&gt;</v>
      </c>
    </row>
    <row r="213" spans="1:9" x14ac:dyDescent="0.5">
      <c r="A213" t="str">
        <f>IF(ISBLANK(Data!D262), "&lt;tr&gt;&lt;td&gt;&amp;nbsp;&lt;/td&gt;",CONCATENATE("&lt;tr&gt;&lt;td align=""center""&gt;",Data!D262,"&lt;/td&gt;"))</f>
        <v>&lt;tr&gt;&lt;td align="center"&gt;27-9-2019&lt;/td&gt;</v>
      </c>
      <c r="B213" t="str">
        <f>IF(ISBLANK(Data!E262), "&lt;td&gt;&amp;nbsp;&lt;/td&gt;",CONCATENATE("&lt;td&gt;",Data!E262,"&lt;/td&gt;"))</f>
        <v>&lt;td&gt;notre dame d'Utelle&lt;/td&gt;</v>
      </c>
      <c r="C213" t="str">
        <f>IF(ISBLANK(Data!F262), "&lt;td&gt;&amp;nbsp;&lt;/td&gt;",CONCATENATE("&lt;td  align=""center""&gt;",Data!F262,"&lt;/td&gt;"))</f>
        <v>&lt;td  align="center"&gt;??&lt;/td&gt;</v>
      </c>
      <c r="D213" t="str">
        <f>IF(ISBLANK(Data!G262), "&lt;td&gt;&amp;nbsp;&lt;/td&gt;",CONCATENATE("&lt;td  align=""center""&gt;",Data!G262,"&lt;/td&gt;"))</f>
        <v>&lt;td  align="center"&gt;10,6&lt;/td&gt;</v>
      </c>
      <c r="E213" t="str">
        <f>IF(ISBLANK(Data!H262), "&lt;td&gt;&amp;nbsp;&lt;/td&gt;",CONCATENATE("&lt;td  align=""center""&gt;",Data!H262,"&lt;/td&gt;"))</f>
        <v>&lt;td  align="center"&gt;??&lt;/td&gt;</v>
      </c>
      <c r="F213" t="str">
        <f>IF(ISBLANK(Data!I262), "&lt;td&gt;&amp;nbsp;&lt;/td&gt;",CONCATENATE("&lt;td  align=""center""&gt;",Data!I262,"&lt;/td&gt;"))</f>
        <v>&lt;td  align="center"&gt;Moyenne&lt;/td&gt;</v>
      </c>
      <c r="G213" t="str">
        <f>IF(ISBLANK(Data!J262), "&lt;td&gt;&amp;nbsp;&lt;/td&gt;",CONCATENATE("&lt;td&gt;&lt;a href=",Data!J262, " target=_blank&gt;...&lt;/a&gt;&lt;/td&gt;"))</f>
        <v>&lt;td&gt;&amp;nbsp;&lt;/td&gt;</v>
      </c>
      <c r="I213" s="172" t="str">
        <f t="shared" si="9"/>
        <v>&lt;tr&gt;&lt;td align="center"&gt;27-9-2019&lt;/td&gt;&lt;td&gt;notre dame d'Utelle&lt;/td&gt;&lt;td  align="center"&gt;??&lt;/td&gt;&lt;td  align="center"&gt;10,6&lt;/td&gt;&lt;td  align="center"&gt;??&lt;/td&gt;&lt;td  align="center"&gt;Moyenne&lt;/td&gt;&lt;td&gt;&amp;nbsp;&lt;/td&gt;</v>
      </c>
    </row>
    <row r="214" spans="1:9" x14ac:dyDescent="0.5">
      <c r="A214" t="str">
        <f>IF(ISBLANK(Data!D263), "&lt;tr&gt;&lt;td&gt;&amp;nbsp;&lt;/td&gt;",CONCATENATE("&lt;tr&gt;&lt;td align=""center""&gt;",Data!D263,"&lt;/td&gt;"))</f>
        <v>&lt;tr&gt;&lt;td align="center"&gt;20-9-2019&lt;/td&gt;</v>
      </c>
      <c r="B214" t="str">
        <f>IF(ISBLANK(Data!E263), "&lt;td&gt;&amp;nbsp;&lt;/td&gt;",CONCATENATE("&lt;td&gt;",Data!E263,"&lt;/td&gt;"))</f>
        <v>&lt;td&gt;tour du Haut montet&lt;/td&gt;</v>
      </c>
      <c r="C214" t="str">
        <f>IF(ISBLANK(Data!F263), "&lt;td&gt;&amp;nbsp;&lt;/td&gt;",CONCATENATE("&lt;td  align=""center""&gt;",Data!F263,"&lt;/td&gt;"))</f>
        <v>&lt;td  align="center"&gt;327&lt;/td&gt;</v>
      </c>
      <c r="D214" t="str">
        <f>IF(ISBLANK(Data!G263), "&lt;td&gt;&amp;nbsp;&lt;/td&gt;",CONCATENATE("&lt;td  align=""center""&gt;",Data!G263,"&lt;/td&gt;"))</f>
        <v>&lt;td  align="center"&gt;15&lt;/td&gt;</v>
      </c>
      <c r="E214" t="str">
        <f>IF(ISBLANK(Data!H263), "&lt;td&gt;&amp;nbsp;&lt;/td&gt;",CONCATENATE("&lt;td  align=""center""&gt;",Data!H263,"&lt;/td&gt;"))</f>
        <v>&lt;td  align="center"&gt;??&lt;/td&gt;</v>
      </c>
      <c r="F214" t="str">
        <f>IF(ISBLANK(Data!I263), "&lt;td&gt;&amp;nbsp;&lt;/td&gt;",CONCATENATE("&lt;td  align=""center""&gt;",Data!I263,"&lt;/td&gt;"))</f>
        <v>&lt;td  align="center"&gt;Facile&lt;/td&gt;</v>
      </c>
      <c r="G214" t="str">
        <f>IF(ISBLANK(Data!J263), "&lt;td&gt;&amp;nbsp;&lt;/td&gt;",CONCATENATE("&lt;td&gt;&lt;a href=",Data!J263, " target=_blank&gt;...&lt;/a&gt;&lt;/td&gt;"))</f>
        <v>&lt;td&gt;&amp;nbsp;&lt;/td&gt;</v>
      </c>
      <c r="I214" s="172" t="str">
        <f t="shared" si="9"/>
        <v>&lt;tr&gt;&lt;td align="center"&gt;20-9-2019&lt;/td&gt;&lt;td&gt;tour du Haut montet&lt;/td&gt;&lt;td  align="center"&gt;327&lt;/td&gt;&lt;td  align="center"&gt;15&lt;/td&gt;&lt;td  align="center"&gt;??&lt;/td&gt;&lt;td  align="center"&gt;Facile&lt;/td&gt;&lt;td&gt;&amp;nbsp;&lt;/td&gt;</v>
      </c>
    </row>
    <row r="215" spans="1:9" x14ac:dyDescent="0.5">
      <c r="A215" t="str">
        <f>IF(ISBLANK(Data!D264), "&lt;tr&gt;&lt;td&gt;&amp;nbsp;&lt;/td&gt;",CONCATENATE("&lt;tr&gt;&lt;td align=""center""&gt;",Data!D264,"&lt;/td&gt;"))</f>
        <v>&lt;tr&gt;&lt;td align="center"&gt;13-9-2019&lt;/td&gt;</v>
      </c>
      <c r="B215" t="str">
        <f>IF(ISBLANK(Data!E264), "&lt;td&gt;&amp;nbsp;&lt;/td&gt;",CONCATENATE("&lt;td&gt;",Data!E264,"&lt;/td&gt;"))</f>
        <v>&lt;td&gt;plateau de la Malle&lt;/td&gt;</v>
      </c>
      <c r="C215" t="str">
        <f>IF(ISBLANK(Data!F264), "&lt;td&gt;&amp;nbsp;&lt;/td&gt;",CONCATENATE("&lt;td  align=""center""&gt;",Data!F264,"&lt;/td&gt;"))</f>
        <v>&lt;td  align="center"&gt;600&lt;/td&gt;</v>
      </c>
      <c r="D215" t="str">
        <f>IF(ISBLANK(Data!G264), "&lt;td&gt;&amp;nbsp;&lt;/td&gt;",CONCATENATE("&lt;td  align=""center""&gt;",Data!G264,"&lt;/td&gt;"))</f>
        <v>&lt;td  align="center"&gt;14&lt;/td&gt;</v>
      </c>
      <c r="E215" t="str">
        <f>IF(ISBLANK(Data!H264), "&lt;td&gt;&amp;nbsp;&lt;/td&gt;",CONCATENATE("&lt;td  align=""center""&gt;",Data!H264,"&lt;/td&gt;"))</f>
        <v>&lt;td  align="center"&gt;26&lt;/td&gt;</v>
      </c>
      <c r="F215" t="str">
        <f>IF(ISBLANK(Data!I264), "&lt;td&gt;&amp;nbsp;&lt;/td&gt;",CONCATENATE("&lt;td  align=""center""&gt;",Data!I264,"&lt;/td&gt;"))</f>
        <v>&lt;td  align="center"&gt;Moyenne&lt;/td&gt;</v>
      </c>
      <c r="G215" t="str">
        <f>IF(ISBLANK(Data!J264), "&lt;td&gt;&amp;nbsp;&lt;/td&gt;",CONCATENATE("&lt;td&gt;&lt;a href=",Data!J264, " target=_blank&gt;...&lt;/a&gt;&lt;/td&gt;"))</f>
        <v>&lt;td&gt;&amp;nbsp;&lt;/td&gt;</v>
      </c>
      <c r="I215" s="172" t="str">
        <f t="shared" si="9"/>
        <v>&lt;tr&gt;&lt;td align="center"&gt;13-9-2019&lt;/td&gt;&lt;td&gt;plateau de la Malle&lt;/td&gt;&lt;td  align="center"&gt;600&lt;/td&gt;&lt;td  align="center"&gt;14&lt;/td&gt;&lt;td  align="center"&gt;26&lt;/td&gt;&lt;td  align="center"&gt;Moyenne&lt;/td&gt;&lt;td&gt;&amp;nbsp;&lt;/td&gt;</v>
      </c>
    </row>
    <row r="216" spans="1:9" x14ac:dyDescent="0.5">
      <c r="A216" t="str">
        <f>IF(ISBLANK(Data!D265), "&lt;tr&gt;&lt;td&gt;&amp;nbsp;&lt;/td&gt;",CONCATENATE("&lt;tr&gt;&lt;td align=""center""&gt;",Data!D265,"&lt;/td&gt;"))</f>
        <v>&lt;tr&gt;&lt;td align="center"&gt;17-8-2019&lt;/td&gt;</v>
      </c>
      <c r="B216" t="str">
        <f>IF(ISBLANK(Data!E265), "&lt;td&gt;&amp;nbsp;&lt;/td&gt;",CONCATENATE("&lt;td&gt;",Data!E265,"&lt;/td&gt;"))</f>
        <v>&lt;td&gt;alpages de l'Audibergue&lt;/td&gt;</v>
      </c>
      <c r="C216" t="str">
        <f>IF(ISBLANK(Data!F265), "&lt;td&gt;&amp;nbsp;&lt;/td&gt;",CONCATENATE("&lt;td  align=""center""&gt;",Data!F265,"&lt;/td&gt;"))</f>
        <v>&lt;td  align="center"&gt;600&lt;/td&gt;</v>
      </c>
      <c r="D216" t="str">
        <f>IF(ISBLANK(Data!G265), "&lt;td&gt;&amp;nbsp;&lt;/td&gt;",CONCATENATE("&lt;td  align=""center""&gt;",Data!G265,"&lt;/td&gt;"))</f>
        <v>&lt;td  align="center"&gt;12&lt;/td&gt;</v>
      </c>
      <c r="E216" t="str">
        <f>IF(ISBLANK(Data!H265), "&lt;td&gt;&amp;nbsp;&lt;/td&gt;",CONCATENATE("&lt;td  align=""center""&gt;",Data!H265,"&lt;/td&gt;"))</f>
        <v>&lt;td  align="center"&gt;90&lt;/td&gt;</v>
      </c>
      <c r="F216" t="str">
        <f>IF(ISBLANK(Data!I265), "&lt;td&gt;&amp;nbsp;&lt;/td&gt;",CONCATENATE("&lt;td  align=""center""&gt;",Data!I265,"&lt;/td&gt;"))</f>
        <v>&lt;td  align="center"&gt;Moyenne&lt;/td&gt;</v>
      </c>
      <c r="G216" t="str">
        <f>IF(ISBLANK(Data!J265), "&lt;td&gt;&amp;nbsp;&lt;/td&gt;",CONCATENATE("&lt;td&gt;&lt;a href=",Data!J265, " target=_blank&gt;...&lt;/a&gt;&lt;/td&gt;"))</f>
        <v>&lt;td&gt;&amp;nbsp;&lt;/td&gt;</v>
      </c>
      <c r="I216" s="172" t="str">
        <f t="shared" si="9"/>
        <v>&lt;tr&gt;&lt;td align="center"&gt;17-8-2019&lt;/td&gt;&lt;td&gt;alpages de l'Audibergue&lt;/td&gt;&lt;td  align="center"&gt;600&lt;/td&gt;&lt;td  align="center"&gt;12&lt;/td&gt;&lt;td  align="center"&gt;90&lt;/td&gt;&lt;td  align="center"&gt;Moyenne&lt;/td&gt;&lt;td&gt;&amp;nbsp;&lt;/td&gt;</v>
      </c>
    </row>
    <row r="217" spans="1:9" x14ac:dyDescent="0.5">
      <c r="A217" t="str">
        <f>IF(ISBLANK(Data!D266), "&lt;tr&gt;&lt;td&gt;&amp;nbsp;&lt;/td&gt;",CONCATENATE("&lt;tr&gt;&lt;td align=""center""&gt;",Data!D266,"&lt;/td&gt;"))</f>
        <v>&lt;tr&gt;&lt;td align="center"&gt;2-8-2019&lt;/td&gt;</v>
      </c>
      <c r="B217" t="str">
        <f>IF(ISBLANK(Data!E266), "&lt;td&gt;&amp;nbsp;&lt;/td&gt;",CONCATENATE("&lt;td&gt;",Data!E266,"&lt;/td&gt;"))</f>
        <v>&lt;td&gt;cime de l'Agnellière (2700m) / Pas des ladres&lt;/td&gt;</v>
      </c>
      <c r="C217" t="str">
        <f>IF(ISBLANK(Data!F266), "&lt;td&gt;&amp;nbsp;&lt;/td&gt;",CONCATENATE("&lt;td  align=""center""&gt;",Data!F266,"&lt;/td&gt;"))</f>
        <v>&lt;td  align="center"&gt;800&lt;/td&gt;</v>
      </c>
      <c r="D217" t="str">
        <f>IF(ISBLANK(Data!G266), "&lt;td&gt;&amp;nbsp;&lt;/td&gt;",CONCATENATE("&lt;td  align=""center""&gt;",Data!G266,"&lt;/td&gt;"))</f>
        <v>&lt;td  align="center"&gt;10&lt;/td&gt;</v>
      </c>
      <c r="E217" t="str">
        <f>IF(ISBLANK(Data!H266), "&lt;td&gt;&amp;nbsp;&lt;/td&gt;",CONCATENATE("&lt;td  align=""center""&gt;",Data!H266,"&lt;/td&gt;"))</f>
        <v>&lt;td  align="center"&gt;170&lt;/td&gt;</v>
      </c>
      <c r="F217" t="str">
        <f>IF(ISBLANK(Data!I266), "&lt;td&gt;&amp;nbsp;&lt;/td&gt;",CONCATENATE("&lt;td  align=""center""&gt;",Data!I266,"&lt;/td&gt;"))</f>
        <v>&lt;td  align="center"&gt;Sportive&lt;/td&gt;</v>
      </c>
      <c r="G217" t="str">
        <f>IF(ISBLANK(Data!J266), "&lt;td&gt;&amp;nbsp;&lt;/td&gt;",CONCATENATE("&lt;td&gt;&lt;a href=",Data!J266, " target=_blank&gt;...&lt;/a&gt;&lt;/td&gt;"))</f>
        <v>&lt;td&gt;&lt;a href=http://www.randonnee-mercantour.com/randonnees/cime-de-agnelliere/ target=_blank&gt;...&lt;/a&gt;&lt;/td&gt;</v>
      </c>
      <c r="I217" s="172" t="str">
        <f t="shared" si="9"/>
        <v>&lt;tr&gt;&lt;td align="center"&gt;2-8-2019&lt;/td&gt;&lt;td&gt;cime de l'Agnellière (2700m) / Pas des ladres&lt;/td&gt;&lt;td  align="center"&gt;800&lt;/td&gt;&lt;td  align="center"&gt;10&lt;/td&gt;&lt;td  align="center"&gt;170&lt;/td&gt;&lt;td  align="center"&gt;Sportive&lt;/td&gt;&lt;td&gt;&lt;a href=http://www.randonnee-mercantour.com/randonnees/cime-de-agnelliere/ target=_blank&gt;...&lt;/a&gt;&lt;/td&gt;</v>
      </c>
    </row>
    <row r="218" spans="1:9" x14ac:dyDescent="0.5">
      <c r="A218" t="str">
        <f>IF(ISBLANK(Data!D267), "&lt;tr&gt;&lt;td&gt;&amp;nbsp;&lt;/td&gt;",CONCATENATE("&lt;tr&gt;&lt;td align=""center""&gt;",Data!D267,"&lt;/td&gt;"))</f>
        <v>&lt;tr&gt;&lt;td align="center"&gt;26-7-2019&lt;/td&gt;</v>
      </c>
      <c r="B218" t="str">
        <f>IF(ISBLANK(Data!E267), "&lt;td&gt;&amp;nbsp;&lt;/td&gt;",CONCATENATE("&lt;td&gt;",Data!E267,"&lt;/td&gt;"))</f>
        <v>&lt;td&gt;lac Nègre&lt;/td&gt;</v>
      </c>
      <c r="C218" t="str">
        <f>IF(ISBLANK(Data!F267), "&lt;td&gt;&amp;nbsp;&lt;/td&gt;",CONCATENATE("&lt;td  align=""center""&gt;",Data!F267,"&lt;/td&gt;"))</f>
        <v>&lt;td  align="center"&gt;680&lt;/td&gt;</v>
      </c>
      <c r="D218" t="str">
        <f>IF(ISBLANK(Data!G267), "&lt;td&gt;&amp;nbsp;&lt;/td&gt;",CONCATENATE("&lt;td  align=""center""&gt;",Data!G267,"&lt;/td&gt;"))</f>
        <v>&lt;td  align="center"&gt;12&lt;/td&gt;</v>
      </c>
      <c r="E218" t="str">
        <f>IF(ISBLANK(Data!H267), "&lt;td&gt;&amp;nbsp;&lt;/td&gt;",CONCATENATE("&lt;td  align=""center""&gt;",Data!H267,"&lt;/td&gt;"))</f>
        <v>&lt;td  align="center"&gt;174&lt;/td&gt;</v>
      </c>
      <c r="F218" t="str">
        <f>IF(ISBLANK(Data!I267), "&lt;td&gt;&amp;nbsp;&lt;/td&gt;",CONCATENATE("&lt;td  align=""center""&gt;",Data!I267,"&lt;/td&gt;"))</f>
        <v>&lt;td  align="center"&gt;Moyenne&lt;/td&gt;</v>
      </c>
      <c r="G218" t="str">
        <f>IF(ISBLANK(Data!J267), "&lt;td&gt;&amp;nbsp;&lt;/td&gt;",CONCATENATE("&lt;td&gt;&lt;a href=",Data!J267, " target=_blank&gt;...&lt;/a&gt;&lt;/td&gt;"))</f>
        <v>&lt;td&gt;&lt;a href=http://www.randonnee-mercantour.com/randonnees/lac-negre/ target=_blank&gt;...&lt;/a&gt;&lt;/td&gt;</v>
      </c>
      <c r="I218" s="172" t="str">
        <f t="shared" si="9"/>
        <v>&lt;tr&gt;&lt;td align="center"&gt;26-7-2019&lt;/td&gt;&lt;td&gt;lac Nègre&lt;/td&gt;&lt;td  align="center"&gt;680&lt;/td&gt;&lt;td  align="center"&gt;12&lt;/td&gt;&lt;td  align="center"&gt;174&lt;/td&gt;&lt;td  align="center"&gt;Moyenne&lt;/td&gt;&lt;td&gt;&lt;a href=http://www.randonnee-mercantour.com/randonnees/lac-negre/ target=_blank&gt;...&lt;/a&gt;&lt;/td&gt;</v>
      </c>
    </row>
    <row r="219" spans="1:9" x14ac:dyDescent="0.5">
      <c r="A219" t="str">
        <f>IF(ISBLANK(Data!D268), "&lt;tr&gt;&lt;td&gt;&amp;nbsp;&lt;/td&gt;",CONCATENATE("&lt;tr&gt;&lt;td align=""center""&gt;",Data!D268,"&lt;/td&gt;"))</f>
        <v>&lt;tr&gt;&lt;td align="center"&gt;26-7-2019&lt;/td&gt;</v>
      </c>
      <c r="B219" t="str">
        <f>IF(ISBLANK(Data!E268), "&lt;td&gt;&amp;nbsp;&lt;/td&gt;",CONCATENATE("&lt;td&gt;",Data!E268,"&lt;/td&gt;"))</f>
        <v>&lt;td&gt;lac Nègre pas de prefouns&lt;/td&gt;</v>
      </c>
      <c r="C219" t="str">
        <f>IF(ISBLANK(Data!F268), "&lt;td&gt;&amp;nbsp;&lt;/td&gt;",CONCATENATE("&lt;td  align=""center""&gt;",Data!F268,"&lt;/td&gt;"))</f>
        <v>&lt;td  align="center"&gt;950&lt;/td&gt;</v>
      </c>
      <c r="D219" t="str">
        <f>IF(ISBLANK(Data!G268), "&lt;td&gt;&amp;nbsp;&lt;/td&gt;",CONCATENATE("&lt;td  align=""center""&gt;",Data!G268,"&lt;/td&gt;"))</f>
        <v>&lt;td  align="center"&gt;18&lt;/td&gt;</v>
      </c>
      <c r="E219" t="str">
        <f>IF(ISBLANK(Data!H268), "&lt;td&gt;&amp;nbsp;&lt;/td&gt;",CONCATENATE("&lt;td  align=""center""&gt;",Data!H268,"&lt;/td&gt;"))</f>
        <v>&lt;td  align="center"&gt;174&lt;/td&gt;</v>
      </c>
      <c r="F219" t="str">
        <f>IF(ISBLANK(Data!I268), "&lt;td&gt;&amp;nbsp;&lt;/td&gt;",CONCATENATE("&lt;td  align=""center""&gt;",Data!I268,"&lt;/td&gt;"))</f>
        <v>&lt;td  align="center"&gt;Sportive&lt;/td&gt;</v>
      </c>
      <c r="G219" t="str">
        <f>IF(ISBLANK(Data!J268), "&lt;td&gt;&amp;nbsp;&lt;/td&gt;",CONCATENATE("&lt;td&gt;&lt;a href=",Data!J268, " target=_blank&gt;...&lt;/a&gt;&lt;/td&gt;"))</f>
        <v>&lt;td&gt;&lt;a href=https://randoxygene.departement06.fr/haute-vesubie/lac-negre-9202.html target=_blank&gt;...&lt;/a&gt;&lt;/td&gt;</v>
      </c>
      <c r="I219" s="172" t="str">
        <f t="shared" si="9"/>
        <v>&lt;tr&gt;&lt;td align="center"&gt;26-7-2019&lt;/td&gt;&lt;td&gt;lac Nègre pas de prefouns&lt;/td&gt;&lt;td  align="center"&gt;950&lt;/td&gt;&lt;td  align="center"&gt;18&lt;/td&gt;&lt;td  align="center"&gt;174&lt;/td&gt;&lt;td  align="center"&gt;Sportive&lt;/td&gt;&lt;td&gt;&lt;a href=https://randoxygene.departement06.fr/haute-vesubie/lac-negre-9202.html target=_blank&gt;...&lt;/a&gt;&lt;/td&gt;</v>
      </c>
    </row>
    <row r="220" spans="1:9" x14ac:dyDescent="0.5">
      <c r="A220" t="str">
        <f>IF(ISBLANK(Data!D269), "&lt;tr&gt;&lt;td&gt;&amp;nbsp;&lt;/td&gt;",CONCATENATE("&lt;tr&gt;&lt;td align=""center""&gt;",Data!D269,"&lt;/td&gt;"))</f>
        <v>&lt;tr&gt;&lt;td align="center"&gt;19-7-2019&lt;/td&gt;</v>
      </c>
      <c r="B220" t="str">
        <f>IF(ISBLANK(Data!E269), "&lt;td&gt;&amp;nbsp;&lt;/td&gt;",CONCATENATE("&lt;td&gt;",Data!E269,"&lt;/td&gt;"))</f>
        <v>&lt;td&gt;caire gros depuis la Colmiane&lt;/td&gt;</v>
      </c>
      <c r="C220" t="str">
        <f>IF(ISBLANK(Data!F269), "&lt;td&gt;&amp;nbsp;&lt;/td&gt;",CONCATENATE("&lt;td  align=""center""&gt;",Data!F269,"&lt;/td&gt;"))</f>
        <v>&lt;td  align="center"&gt;680&lt;/td&gt;</v>
      </c>
      <c r="D220" t="str">
        <f>IF(ISBLANK(Data!G269), "&lt;td&gt;&amp;nbsp;&lt;/td&gt;",CONCATENATE("&lt;td  align=""center""&gt;",Data!G269,"&lt;/td&gt;"))</f>
        <v>&lt;td  align="center"&gt;11&lt;/td&gt;</v>
      </c>
      <c r="E220" t="str">
        <f>IF(ISBLANK(Data!H269), "&lt;td&gt;&amp;nbsp;&lt;/td&gt;",CONCATENATE("&lt;td  align=""center""&gt;",Data!H269,"&lt;/td&gt;"))</f>
        <v>&lt;td  align="center"&gt;160&lt;/td&gt;</v>
      </c>
      <c r="F220" t="str">
        <f>IF(ISBLANK(Data!I269), "&lt;td&gt;&amp;nbsp;&lt;/td&gt;",CONCATENATE("&lt;td  align=""center""&gt;",Data!I269,"&lt;/td&gt;"))</f>
        <v>&lt;td  align="center"&gt;Moyenne&lt;/td&gt;</v>
      </c>
      <c r="G220" t="str">
        <f>IF(ISBLANK(Data!J269), "&lt;td&gt;&amp;nbsp;&lt;/td&gt;",CONCATENATE("&lt;td&gt;&lt;a href=",Data!J269, " target=_blank&gt;...&lt;/a&gt;&lt;/td&gt;"))</f>
        <v>&lt;td&gt;&lt;a href=https://www.visorando.com/randonnee-caire-gros/ target=_blank&gt;...&lt;/a&gt;&lt;/td&gt;</v>
      </c>
      <c r="I220" s="172" t="str">
        <f t="shared" si="9"/>
        <v>&lt;tr&gt;&lt;td align="center"&gt;19-7-2019&lt;/td&gt;&lt;td&gt;caire gros depuis la Colmiane&lt;/td&gt;&lt;td  align="center"&gt;680&lt;/td&gt;&lt;td  align="center"&gt;11&lt;/td&gt;&lt;td  align="center"&gt;160&lt;/td&gt;&lt;td  align="center"&gt;Moyenne&lt;/td&gt;&lt;td&gt;&lt;a href=https://www.visorando.com/randonnee-caire-gros/ target=_blank&gt;...&lt;/a&gt;&lt;/td&gt;</v>
      </c>
    </row>
    <row r="221" spans="1:9" x14ac:dyDescent="0.5">
      <c r="A221" t="str">
        <f>IF(ISBLANK(Data!D270), "&lt;tr&gt;&lt;td&gt;&amp;nbsp;&lt;/td&gt;",CONCATENATE("&lt;tr&gt;&lt;td align=""center""&gt;",Data!D270,"&lt;/td&gt;"))</f>
        <v>&lt;tr&gt;&lt;td align="center"&gt;14-7-2019&lt;/td&gt;</v>
      </c>
      <c r="B221" t="str">
        <f>IF(ISBLANK(Data!E270), "&lt;td&gt;&amp;nbsp;&lt;/td&gt;",CONCATENATE("&lt;td&gt;",Data!E270,"&lt;/td&gt;"))</f>
        <v>&lt;td&gt;pont du Countet lac Niré + 2 lacs&lt;/td&gt;</v>
      </c>
      <c r="C221" t="str">
        <f>IF(ISBLANK(Data!F270), "&lt;td&gt;&amp;nbsp;&lt;/td&gt;",CONCATENATE("&lt;td  align=""center""&gt;",Data!F270,"&lt;/td&gt;"))</f>
        <v>&lt;td  align="center"&gt;700&lt;/td&gt;</v>
      </c>
      <c r="D221" t="str">
        <f>IF(ISBLANK(Data!G270), "&lt;td&gt;&amp;nbsp;&lt;/td&gt;",CONCATENATE("&lt;td  align=""center""&gt;",Data!G270,"&lt;/td&gt;"))</f>
        <v>&lt;td  align="center"&gt;8,5&lt;/td&gt;</v>
      </c>
      <c r="E221" t="str">
        <f>IF(ISBLANK(Data!H270), "&lt;td&gt;&amp;nbsp;&lt;/td&gt;",CONCATENATE("&lt;td  align=""center""&gt;",Data!H270,"&lt;/td&gt;"))</f>
        <v>&lt;td  align="center"&gt;172&lt;/td&gt;</v>
      </c>
      <c r="F221" t="str">
        <f>IF(ISBLANK(Data!I270), "&lt;td&gt;&amp;nbsp;&lt;/td&gt;",CONCATENATE("&lt;td  align=""center""&gt;",Data!I270,"&lt;/td&gt;"))</f>
        <v>&lt;td  align="center"&gt;Sportive&lt;/td&gt;</v>
      </c>
      <c r="G221" t="str">
        <f>IF(ISBLANK(Data!J270), "&lt;td&gt;&amp;nbsp;&lt;/td&gt;",CONCATENATE("&lt;td&gt;&lt;a href=",Data!J270, " target=_blank&gt;...&lt;/a&gt;&lt;/td&gt;"))</f>
        <v>&lt;td&gt;&lt;a href=https://ignrando.fr/fr/parcours/36914-du-parking-du-countet-au-refuge-de-nice target=_blank&gt;...&lt;/a&gt;&lt;/td&gt;</v>
      </c>
      <c r="I221" s="172" t="str">
        <f t="shared" si="9"/>
        <v>&lt;tr&gt;&lt;td align="center"&gt;14-7-2019&lt;/td&gt;&lt;td&gt;pont du Countet lac Niré + 2 lacs&lt;/td&gt;&lt;td  align="center"&gt;700&lt;/td&gt;&lt;td  align="center"&gt;8,5&lt;/td&gt;&lt;td  align="center"&gt;172&lt;/td&gt;&lt;td  align="center"&gt;Sportive&lt;/td&gt;&lt;td&gt;&lt;a href=https://ignrando.fr/fr/parcours/36914-du-parking-du-countet-au-refuge-de-nice target=_blank&gt;...&lt;/a&gt;&lt;/td&gt;</v>
      </c>
    </row>
    <row r="222" spans="1:9" x14ac:dyDescent="0.5">
      <c r="A222" t="str">
        <f>IF(ISBLANK(Data!D271), "&lt;tr&gt;&lt;td&gt;&amp;nbsp;&lt;/td&gt;",CONCATENATE("&lt;tr&gt;&lt;td align=""center""&gt;",Data!D271,"&lt;/td&gt;"))</f>
        <v>&lt;tr&gt;&lt;td align="center"&gt;5-7-2019&lt;/td&gt;</v>
      </c>
      <c r="B222" t="str">
        <f>IF(ISBLANK(Data!E271), "&lt;td&gt;&amp;nbsp;&lt;/td&gt;",CONCATENATE("&lt;td&gt;",Data!E271,"&lt;/td&gt;"))</f>
        <v>&lt;td&gt;les crêtes du Bauroux&lt;/td&gt;</v>
      </c>
      <c r="C222" t="str">
        <f>IF(ISBLANK(Data!F271), "&lt;td&gt;&amp;nbsp;&lt;/td&gt;",CONCATENATE("&lt;td  align=""center""&gt;",Data!F271,"&lt;/td&gt;"))</f>
        <v>&lt;td  align="center"&gt;550&lt;/td&gt;</v>
      </c>
      <c r="D222" t="str">
        <f>IF(ISBLANK(Data!G271), "&lt;td&gt;&amp;nbsp;&lt;/td&gt;",CONCATENATE("&lt;td  align=""center""&gt;",Data!G271,"&lt;/td&gt;"))</f>
        <v>&lt;td  align="center"&gt;11&lt;/td&gt;</v>
      </c>
      <c r="E222" t="str">
        <f>IF(ISBLANK(Data!H271), "&lt;td&gt;&amp;nbsp;&lt;/td&gt;",CONCATENATE("&lt;td  align=""center""&gt;",Data!H271,"&lt;/td&gt;"))</f>
        <v>&lt;td  align="center"&gt;100&lt;/td&gt;</v>
      </c>
      <c r="F222" t="str">
        <f>IF(ISBLANK(Data!I271), "&lt;td&gt;&amp;nbsp;&lt;/td&gt;",CONCATENATE("&lt;td  align=""center""&gt;",Data!I271,"&lt;/td&gt;"))</f>
        <v>&lt;td  align="center"&gt;Moyenne&lt;/td&gt;</v>
      </c>
      <c r="G222" t="str">
        <f>IF(ISBLANK(Data!J271), "&lt;td&gt;&amp;nbsp;&lt;/td&gt;",CONCATENATE("&lt;td&gt;&lt;a href=",Data!J271, " target=_blank&gt;...&lt;/a&gt;&lt;/td&gt;"))</f>
        <v>&lt;td&gt;&lt;a href=https://randoxygene.departement06.fr/esteron/cretes-du-bauroux-9105.html target=_blank&gt;...&lt;/a&gt;&lt;/td&gt;</v>
      </c>
      <c r="I222" s="172" t="str">
        <f t="shared" si="9"/>
        <v>&lt;tr&gt;&lt;td align="center"&gt;5-7-2019&lt;/td&gt;&lt;td&gt;les crêtes du Bauroux&lt;/td&gt;&lt;td  align="center"&gt;550&lt;/td&gt;&lt;td  align="center"&gt;11&lt;/td&gt;&lt;td  align="center"&gt;100&lt;/td&gt;&lt;td  align="center"&gt;Moyenne&lt;/td&gt;&lt;td&gt;&lt;a href=https://randoxygene.departement06.fr/esteron/cretes-du-bauroux-9105.html target=_blank&gt;...&lt;/a&gt;&lt;/td&gt;</v>
      </c>
    </row>
    <row r="223" spans="1:9" x14ac:dyDescent="0.5">
      <c r="A223" t="str">
        <f>IF(ISBLANK(Data!D272), "&lt;tr&gt;&lt;td&gt;&amp;nbsp;&lt;/td&gt;",CONCATENATE("&lt;tr&gt;&lt;td align=""center""&gt;",Data!D272,"&lt;/td&gt;"))</f>
        <v>&lt;tr&gt;&lt;td align="center"&gt;28-6-2019&lt;/td&gt;</v>
      </c>
      <c r="B223" t="str">
        <f>IF(ISBLANK(Data!E272), "&lt;td&gt;&amp;nbsp;&lt;/td&gt;",CONCATENATE("&lt;td&gt;",Data!E272,"&lt;/td&gt;"))</f>
        <v>&lt;td&gt;Ile ste Marguerite&lt;/td&gt;</v>
      </c>
      <c r="C223" t="str">
        <f>IF(ISBLANK(Data!F272), "&lt;td&gt;&amp;nbsp;&lt;/td&gt;",CONCATENATE("&lt;td  align=""center""&gt;",Data!F272,"&lt;/td&gt;"))</f>
        <v>&lt;td  align="center"&gt;50&lt;/td&gt;</v>
      </c>
      <c r="D223" t="str">
        <f>IF(ISBLANK(Data!G272), "&lt;td&gt;&amp;nbsp;&lt;/td&gt;",CONCATENATE("&lt;td  align=""center""&gt;",Data!G272,"&lt;/td&gt;"))</f>
        <v>&lt;td  align="center"&gt;10&lt;/td&gt;</v>
      </c>
      <c r="E223" t="str">
        <f>IF(ISBLANK(Data!H272), "&lt;td&gt;&amp;nbsp;&lt;/td&gt;",CONCATENATE("&lt;td  align=""center""&gt;",Data!H272,"&lt;/td&gt;"))</f>
        <v>&lt;td  align="center"&gt;38&lt;/td&gt;</v>
      </c>
      <c r="F223" t="str">
        <f>IF(ISBLANK(Data!I272), "&lt;td&gt;&amp;nbsp;&lt;/td&gt;",CONCATENATE("&lt;td  align=""center""&gt;",Data!I272,"&lt;/td&gt;"))</f>
        <v>&lt;td  align="center"&gt;Facile&lt;/td&gt;</v>
      </c>
      <c r="G223" t="str">
        <f>IF(ISBLANK(Data!J272), "&lt;td&gt;&amp;nbsp;&lt;/td&gt;",CONCATENATE("&lt;td&gt;&lt;a href=",Data!J272, " target=_blank&gt;...&lt;/a&gt;&lt;/td&gt;"))</f>
        <v>&lt;td&gt;&lt;a href=https://randoxygene.departement06.fr/littoral/ile-sainte-marguerite-9365.html target=_blank&gt;...&lt;/a&gt;&lt;/td&gt;</v>
      </c>
      <c r="I223" s="172" t="str">
        <f t="shared" si="9"/>
        <v>&lt;tr&gt;&lt;td align="center"&gt;28-6-2019&lt;/td&gt;&lt;td&gt;Ile ste Marguerite&lt;/td&gt;&lt;td  align="center"&gt;50&lt;/td&gt;&lt;td  align="center"&gt;10&lt;/td&gt;&lt;td  align="center"&gt;38&lt;/td&gt;&lt;td  align="center"&gt;Facile&lt;/td&gt;&lt;td&gt;&lt;a href=https://randoxygene.departement06.fr/littoral/ile-sainte-marguerite-9365.html target=_blank&gt;...&lt;/a&gt;&lt;/td&gt;</v>
      </c>
    </row>
    <row r="224" spans="1:9" x14ac:dyDescent="0.5">
      <c r="A224" t="str">
        <f>IF(ISBLANK(Data!D273), "&lt;tr&gt;&lt;td&gt;&amp;nbsp;&lt;/td&gt;",CONCATENATE("&lt;tr&gt;&lt;td align=""center""&gt;",Data!D273,"&lt;/td&gt;"))</f>
        <v>&lt;tr&gt;&lt;td align="center"&gt;21-6-2019&lt;/td&gt;</v>
      </c>
      <c r="B224" t="str">
        <f>IF(ISBLANK(Data!E273), "&lt;td&gt;&amp;nbsp;&lt;/td&gt;",CONCATENATE("&lt;td&gt;",Data!E273,"&lt;/td&gt;"))</f>
        <v>&lt;td&gt;circuit du lac de Trecolpas&lt;/td&gt;</v>
      </c>
      <c r="C224" t="str">
        <f>IF(ISBLANK(Data!F273), "&lt;td&gt;&amp;nbsp;&lt;/td&gt;",CONCATENATE("&lt;td  align=""center""&gt;",Data!F273,"&lt;/td&gt;"))</f>
        <v>&lt;td  align="center"&gt;630&lt;/td&gt;</v>
      </c>
      <c r="D224" t="str">
        <f>IF(ISBLANK(Data!G273), "&lt;td&gt;&amp;nbsp;&lt;/td&gt;",CONCATENATE("&lt;td  align=""center""&gt;",Data!G273,"&lt;/td&gt;"))</f>
        <v>&lt;td  align="center"&gt;11,3&lt;/td&gt;</v>
      </c>
      <c r="E224" t="str">
        <f>IF(ISBLANK(Data!H273), "&lt;td&gt;&amp;nbsp;&lt;/td&gt;",CONCATENATE("&lt;td  align=""center""&gt;",Data!H273,"&lt;/td&gt;"))</f>
        <v>&lt;td  align="center"&gt;168&lt;/td&gt;</v>
      </c>
      <c r="F224" t="str">
        <f>IF(ISBLANK(Data!I273), "&lt;td&gt;&amp;nbsp;&lt;/td&gt;",CONCATENATE("&lt;td  align=""center""&gt;",Data!I273,"&lt;/td&gt;"))</f>
        <v>&lt;td  align="center"&gt;Moyenne&lt;/td&gt;</v>
      </c>
      <c r="G224" t="str">
        <f>IF(ISBLANK(Data!J273), "&lt;td&gt;&amp;nbsp;&lt;/td&gt;",CONCATENATE("&lt;td&gt;&lt;a href=",Data!J273, " target=_blank&gt;...&lt;/a&gt;&lt;/td&gt;"))</f>
        <v>&lt;td&gt;&lt;a href=https://randoxygene.departement06.fr/haute-vesubie/circuit-de-trecolpas-9198.html target=_blank&gt;...&lt;/a&gt;&lt;/td&gt;</v>
      </c>
      <c r="I224" s="172" t="str">
        <f t="shared" si="9"/>
        <v>&lt;tr&gt;&lt;td align="center"&gt;21-6-2019&lt;/td&gt;&lt;td&gt;circuit du lac de Trecolpas&lt;/td&gt;&lt;td  align="center"&gt;630&lt;/td&gt;&lt;td  align="center"&gt;11,3&lt;/td&gt;&lt;td  align="center"&gt;168&lt;/td&gt;&lt;td  align="center"&gt;Moyenne&lt;/td&gt;&lt;td&gt;&lt;a href=https://randoxygene.departement06.fr/haute-vesubie/circuit-de-trecolpas-9198.html target=_blank&gt;...&lt;/a&gt;&lt;/td&gt;</v>
      </c>
    </row>
    <row r="225" spans="1:9" x14ac:dyDescent="0.5">
      <c r="A225" t="str">
        <f>IF(ISBLANK(Data!D274), "&lt;tr&gt;&lt;td&gt;&amp;nbsp;&lt;/td&gt;",CONCATENATE("&lt;tr&gt;&lt;td align=""center""&gt;",Data!D274,"&lt;/td&gt;"))</f>
        <v>&lt;tr&gt;&lt;td align="center"&gt;15-6-2019&lt;/td&gt;</v>
      </c>
      <c r="B225" t="str">
        <f>IF(ISBLANK(Data!E274), "&lt;td&gt;&amp;nbsp;&lt;/td&gt;",CONCATENATE("&lt;td&gt;",Data!E274,"&lt;/td&gt;"))</f>
        <v>&lt;td&gt;Castérino Fontanalba Lac Vert, Lacs Jumeaux, voie sacree, lac des grenouilles, Casterino&lt;/td&gt;</v>
      </c>
      <c r="C225" t="str">
        <f>IF(ISBLANK(Data!F274), "&lt;td&gt;&amp;nbsp;&lt;/td&gt;",CONCATENATE("&lt;td  align=""center""&gt;",Data!F274,"&lt;/td&gt;"))</f>
        <v>&lt;td  align="center"&gt;795&lt;/td&gt;</v>
      </c>
      <c r="D225" t="str">
        <f>IF(ISBLANK(Data!G274), "&lt;td&gt;&amp;nbsp;&lt;/td&gt;",CONCATENATE("&lt;td  align=""center""&gt;",Data!G274,"&lt;/td&gt;"))</f>
        <v>&lt;td  align="center"&gt;16,5&lt;/td&gt;</v>
      </c>
      <c r="E225" t="str">
        <f>IF(ISBLANK(Data!H274), "&lt;td&gt;&amp;nbsp;&lt;/td&gt;",CONCATENATE("&lt;td  align=""center""&gt;",Data!H274,"&lt;/td&gt;"))</f>
        <v>&lt;td&gt;&amp;nbsp;&lt;/td&gt;</v>
      </c>
      <c r="F225" t="str">
        <f>IF(ISBLANK(Data!I274), "&lt;td&gt;&amp;nbsp;&lt;/td&gt;",CONCATENATE("&lt;td  align=""center""&gt;",Data!I274,"&lt;/td&gt;"))</f>
        <v>&lt;td  align="center"&gt;Sportive&lt;/td&gt;</v>
      </c>
      <c r="G225" t="str">
        <f>IF(ISBLANK(Data!J274), "&lt;td&gt;&amp;nbsp;&lt;/td&gt;",CONCATENATE("&lt;td&gt;&lt;a href=",Data!J274, " target=_blank&gt;...&lt;/a&gt;&lt;/td&gt;"))</f>
        <v>&lt;td&gt;&lt;a href=https://randoxygene.departement06.fr/haut-pays/circuit-de-fontanalbe-13088.html target=_blank&gt;...&lt;/a&gt;&lt;/td&gt;</v>
      </c>
      <c r="I225" s="172" t="str">
        <f t="shared" si="9"/>
        <v>&lt;tr&gt;&lt;td align="center"&gt;15-6-2019&lt;/td&gt;&lt;td&gt;Castérino Fontanalba Lac Vert, Lacs Jumeaux, voie sacree, lac des grenouilles, Casterino&lt;/td&gt;&lt;td  align="center"&gt;795&lt;/td&gt;&lt;td  align="center"&gt;16,5&lt;/td&gt;&lt;td&gt;&amp;nbsp;&lt;/td&gt;&lt;td  align="center"&gt;Sportive&lt;/td&gt;&lt;td&gt;&lt;a href=https://randoxygene.departement06.fr/haut-pays/circuit-de-fontanalbe-13088.html target=_blank&gt;...&lt;/a&gt;&lt;/td&gt;</v>
      </c>
    </row>
    <row r="226" spans="1:9" x14ac:dyDescent="0.5">
      <c r="A226" t="str">
        <f>IF(ISBLANK(Data!D275), "&lt;tr&gt;&lt;td&gt;&amp;nbsp;&lt;/td&gt;",CONCATENATE("&lt;tr&gt;&lt;td align=""center""&gt;",Data!D275,"&lt;/td&gt;"))</f>
        <v>&lt;tr&gt;&lt;td align="center"&gt;14-6-2019&lt;/td&gt;</v>
      </c>
      <c r="B226" t="str">
        <f>IF(ISBLANK(Data!E275), "&lt;td&gt;&amp;nbsp;&lt;/td&gt;",CONCATENATE("&lt;td&gt;",Data!E275,"&lt;/td&gt;"))</f>
        <v>&lt;td&gt;Tende col de Boselia La Brigue col de Loubaïra Tende&lt;/td&gt;</v>
      </c>
      <c r="C226" t="str">
        <f>IF(ISBLANK(Data!F275), "&lt;td&gt;&amp;nbsp;&lt;/td&gt;",CONCATENATE("&lt;td  align=""center""&gt;",Data!F275,"&lt;/td&gt;"))</f>
        <v>&lt;td  align="center"&gt;700&lt;/td&gt;</v>
      </c>
      <c r="D226" t="str">
        <f>IF(ISBLANK(Data!G275), "&lt;td&gt;&amp;nbsp;&lt;/td&gt;",CONCATENATE("&lt;td  align=""center""&gt;",Data!G275,"&lt;/td&gt;"))</f>
        <v>&lt;td  align="center"&gt;11,6&lt;/td&gt;</v>
      </c>
      <c r="E226" t="str">
        <f>IF(ISBLANK(Data!H275), "&lt;td&gt;&amp;nbsp;&lt;/td&gt;",CONCATENATE("&lt;td  align=""center""&gt;",Data!H275,"&lt;/td&gt;"))</f>
        <v>&lt;td&gt;&amp;nbsp;&lt;/td&gt;</v>
      </c>
      <c r="F226" t="str">
        <f>IF(ISBLANK(Data!I275), "&lt;td&gt;&amp;nbsp;&lt;/td&gt;",CONCATENATE("&lt;td  align=""center""&gt;",Data!I275,"&lt;/td&gt;"))</f>
        <v>&lt;td  align="center"&gt;Sportive&lt;/td&gt;</v>
      </c>
      <c r="G226" t="str">
        <f>IF(ISBLANK(Data!J275), "&lt;td&gt;&amp;nbsp;&lt;/td&gt;",CONCATENATE("&lt;td&gt;&lt;a href=",Data!J275, " target=_blank&gt;...&lt;/a&gt;&lt;/td&gt;"))</f>
        <v>&lt;td&gt;&lt;a href=https://ignrando.fr/fr/parcours/165990-la-brigue-tende-la-brigue/ target=_blank&gt;...&lt;/a&gt;&lt;/td&gt;</v>
      </c>
      <c r="I226" s="172" t="str">
        <f t="shared" si="9"/>
        <v>&lt;tr&gt;&lt;td align="center"&gt;14-6-2019&lt;/td&gt;&lt;td&gt;Tende col de Boselia La Brigue col de Loubaïra Tende&lt;/td&gt;&lt;td  align="center"&gt;700&lt;/td&gt;&lt;td  align="center"&gt;11,6&lt;/td&gt;&lt;td&gt;&amp;nbsp;&lt;/td&gt;&lt;td  align="center"&gt;Sportive&lt;/td&gt;&lt;td&gt;&lt;a href=https://ignrando.fr/fr/parcours/165990-la-brigue-tende-la-brigue/ target=_blank&gt;...&lt;/a&gt;&lt;/td&gt;</v>
      </c>
    </row>
    <row r="227" spans="1:9" x14ac:dyDescent="0.5">
      <c r="A227" t="str">
        <f>IF(ISBLANK(Data!D276), "&lt;tr&gt;&lt;td&gt;&amp;nbsp;&lt;/td&gt;",CONCATENATE("&lt;tr&gt;&lt;td align=""center""&gt;",Data!D276,"&lt;/td&gt;"))</f>
        <v>&lt;tr&gt;&lt;td align="center"&gt;13-6-2019&lt;/td&gt;</v>
      </c>
      <c r="B227" t="str">
        <f>IF(ISBLANK(Data!E276), "&lt;td&gt;&amp;nbsp;&lt;/td&gt;",CONCATENATE("&lt;td&gt;",Data!E276,"&lt;/td&gt;"))</f>
        <v>&lt;td&gt;Castel Tournou, rocher de Servia&lt;/td&gt;</v>
      </c>
      <c r="C227" t="str">
        <f>IF(ISBLANK(Data!F276), "&lt;td&gt;&amp;nbsp;&lt;/td&gt;",CONCATENATE("&lt;td  align=""center""&gt;",Data!F276,"&lt;/td&gt;"))</f>
        <v>&lt;td  align="center"&gt;835&lt;/td&gt;</v>
      </c>
      <c r="D227" t="str">
        <f>IF(ISBLANK(Data!G276), "&lt;td&gt;&amp;nbsp;&lt;/td&gt;",CONCATENATE("&lt;td  align=""center""&gt;",Data!G276,"&lt;/td&gt;"))</f>
        <v>&lt;td  align="center"&gt;12&lt;/td&gt;</v>
      </c>
      <c r="E227" t="str">
        <f>IF(ISBLANK(Data!H276), "&lt;td&gt;&amp;nbsp;&lt;/td&gt;",CONCATENATE("&lt;td  align=""center""&gt;",Data!H276,"&lt;/td&gt;"))</f>
        <v>&lt;td&gt;&amp;nbsp;&lt;/td&gt;</v>
      </c>
      <c r="F227" t="str">
        <f>IF(ISBLANK(Data!I276), "&lt;td&gt;&amp;nbsp;&lt;/td&gt;",CONCATENATE("&lt;td  align=""center""&gt;",Data!I276,"&lt;/td&gt;"))</f>
        <v>&lt;td  align="center"&gt;Moyenne&lt;/td&gt;</v>
      </c>
      <c r="G227" t="str">
        <f>IF(ISBLANK(Data!J276), "&lt;td&gt;&amp;nbsp;&lt;/td&gt;",CONCATENATE("&lt;td&gt;&lt;a href=",Data!J276, " target=_blank&gt;...&lt;/a&gt;&lt;/td&gt;"))</f>
        <v>&lt;td&gt;&lt;a href=https://www.terresetpierresdazur.com/casteltournou target=_blank&gt;...&lt;/a&gt;&lt;/td&gt;</v>
      </c>
      <c r="I227" s="172" t="str">
        <f t="shared" si="9"/>
        <v>&lt;tr&gt;&lt;td align="center"&gt;13-6-2019&lt;/td&gt;&lt;td&gt;Castel Tournou, rocher de Servia&lt;/td&gt;&lt;td  align="center"&gt;835&lt;/td&gt;&lt;td  align="center"&gt;12&lt;/td&gt;&lt;td&gt;&amp;nbsp;&lt;/td&gt;&lt;td  align="center"&gt;Moyenne&lt;/td&gt;&lt;td&gt;&lt;a href=https://www.terresetpierresdazur.com/casteltournou target=_blank&gt;...&lt;/a&gt;&lt;/td&gt;</v>
      </c>
    </row>
    <row r="228" spans="1:9" x14ac:dyDescent="0.5">
      <c r="A228" t="str">
        <f>IF(ISBLANK(Data!D277), "&lt;tr&gt;&lt;td&gt;&amp;nbsp;&lt;/td&gt;",CONCATENATE("&lt;tr&gt;&lt;td align=""center""&gt;",Data!D277,"&lt;/td&gt;"))</f>
        <v>&lt;tr&gt;&lt;td align="center"&gt;12-6-2019&lt;/td&gt;</v>
      </c>
      <c r="B228" t="str">
        <f>IF(ISBLANK(Data!E277), "&lt;td&gt;&amp;nbsp;&lt;/td&gt;",CONCATENATE("&lt;td&gt;",Data!E277,"&lt;/td&gt;"))</f>
        <v>&lt;td&gt;Granges de Lamentargues&lt;/td&gt;</v>
      </c>
      <c r="C228" t="str">
        <f>IF(ISBLANK(Data!F277), "&lt;td&gt;&amp;nbsp;&lt;/td&gt;",CONCATENATE("&lt;td  align=""center""&gt;",Data!F277,"&lt;/td&gt;"))</f>
        <v>&lt;td  align="center"&gt;480&lt;/td&gt;</v>
      </c>
      <c r="D228" t="str">
        <f>IF(ISBLANK(Data!G277), "&lt;td&gt;&amp;nbsp;&lt;/td&gt;",CONCATENATE("&lt;td  align=""center""&gt;",Data!G277,"&lt;/td&gt;"))</f>
        <v>&lt;td  align="center"&gt;13&lt;/td&gt;</v>
      </c>
      <c r="E228" t="str">
        <f>IF(ISBLANK(Data!H277), "&lt;td&gt;&amp;nbsp;&lt;/td&gt;",CONCATENATE("&lt;td  align=""center""&gt;",Data!H277,"&lt;/td&gt;"))</f>
        <v>&lt;td&gt;&amp;nbsp;&lt;/td&gt;</v>
      </c>
      <c r="F228" t="str">
        <f>IF(ISBLANK(Data!I277), "&lt;td&gt;&amp;nbsp;&lt;/td&gt;",CONCATENATE("&lt;td  align=""center""&gt;",Data!I277,"&lt;/td&gt;"))</f>
        <v>&lt;td  align="center"&gt;Moyenne&lt;/td&gt;</v>
      </c>
      <c r="G228" t="str">
        <f>IF(ISBLANK(Data!J277), "&lt;td&gt;&amp;nbsp;&lt;/td&gt;",CONCATENATE("&lt;td&gt;&lt;a href=",Data!J277, " target=_blank&gt;...&lt;/a&gt;&lt;/td&gt;"))</f>
        <v>&lt;td&gt;&lt;a href=https://fr-ca.gps-viewer.com/tracks/e7hi/Tende-Granges-de-Lamentargues/ target=_blank&gt;...&lt;/a&gt;&lt;/td&gt;</v>
      </c>
      <c r="I228" s="172" t="str">
        <f t="shared" si="9"/>
        <v>&lt;tr&gt;&lt;td align="center"&gt;12-6-2019&lt;/td&gt;&lt;td&gt;Granges de Lamentargues&lt;/td&gt;&lt;td  align="center"&gt;480&lt;/td&gt;&lt;td  align="center"&gt;13&lt;/td&gt;&lt;td&gt;&amp;nbsp;&lt;/td&gt;&lt;td  align="center"&gt;Moyenne&lt;/td&gt;&lt;td&gt;&lt;a href=https://fr-ca.gps-viewer.com/tracks/e7hi/Tende-Granges-de-Lamentargues/ target=_blank&gt;...&lt;/a&gt;&lt;/td&gt;</v>
      </c>
    </row>
    <row r="229" spans="1:9" x14ac:dyDescent="0.5">
      <c r="A229" t="str">
        <f>IF(ISBLANK(Data!D278), "&lt;tr&gt;&lt;td&gt;&amp;nbsp;&lt;/td&gt;",CONCATENATE("&lt;tr&gt;&lt;td align=""center""&gt;",Data!D278,"&lt;/td&gt;"))</f>
        <v>&lt;tr&gt;&lt;td align="center"&gt;5-6-2019&lt;/td&gt;</v>
      </c>
      <c r="B229" t="str">
        <f>IF(ISBLANK(Data!E278), "&lt;td&gt;&amp;nbsp;&lt;/td&gt;",CONCATENATE("&lt;td&gt;",Data!E278,"&lt;/td&gt;"))</f>
        <v>&lt;td&gt;tour du Cap d'Antibes (pique nique festif)&lt;/td&gt;</v>
      </c>
      <c r="C229" t="str">
        <f>IF(ISBLANK(Data!F278), "&lt;td&gt;&amp;nbsp;&lt;/td&gt;",CONCATENATE("&lt;td  align=""center""&gt;",Data!F278,"&lt;/td&gt;"))</f>
        <v>&lt;td  align="center"&gt;60&lt;/td&gt;</v>
      </c>
      <c r="D229" t="str">
        <f>IF(ISBLANK(Data!G278), "&lt;td&gt;&amp;nbsp;&lt;/td&gt;",CONCATENATE("&lt;td  align=""center""&gt;",Data!G278,"&lt;/td&gt;"))</f>
        <v>&lt;td  align="center"&gt;5&lt;/td&gt;</v>
      </c>
      <c r="E229" t="str">
        <f>IF(ISBLANK(Data!H278), "&lt;td&gt;&amp;nbsp;&lt;/td&gt;",CONCATENATE("&lt;td  align=""center""&gt;",Data!H278,"&lt;/td&gt;"))</f>
        <v>&lt;td  align="center"&gt;40&lt;/td&gt;</v>
      </c>
      <c r="F229" t="str">
        <f>IF(ISBLANK(Data!I278), "&lt;td&gt;&amp;nbsp;&lt;/td&gt;",CONCATENATE("&lt;td  align=""center""&gt;",Data!I278,"&lt;/td&gt;"))</f>
        <v>&lt;td  align="center"&gt;Facile&lt;/td&gt;</v>
      </c>
      <c r="G229" t="str">
        <f>IF(ISBLANK(Data!J278), "&lt;td&gt;&amp;nbsp;&lt;/td&gt;",CONCATENATE("&lt;td&gt;&lt;a href=",Data!J278, " target=_blank&gt;...&lt;/a&gt;&lt;/td&gt;"))</f>
        <v>&lt;td&gt;&lt;a href=https://randoxygene.departement06.fr/littoral/tour-du-cap-d-antibes-9360.html target=_blank&gt;...&lt;/a&gt;&lt;/td&gt;</v>
      </c>
      <c r="I229" s="172" t="str">
        <f t="shared" si="9"/>
        <v>&lt;tr&gt;&lt;td align="center"&gt;5-6-2019&lt;/td&gt;&lt;td&gt;tour du Cap d'Antibes (pique nique festif)&lt;/td&gt;&lt;td  align="center"&gt;60&lt;/td&gt;&lt;td  align="center"&gt;5&lt;/td&gt;&lt;td  align="center"&gt;40&lt;/td&gt;&lt;td  align="center"&gt;Facile&lt;/td&gt;&lt;td&gt;&lt;a href=https://randoxygene.departement06.fr/littoral/tour-du-cap-d-antibes-9360.html target=_blank&gt;...&lt;/a&gt;&lt;/td&gt;</v>
      </c>
    </row>
    <row r="230" spans="1:9" x14ac:dyDescent="0.5">
      <c r="A230" t="str">
        <f>IF(ISBLANK(Data!D279), "&lt;tr&gt;&lt;td&gt;&amp;nbsp;&lt;/td&gt;",CONCATENATE("&lt;tr&gt;&lt;td align=""center""&gt;",Data!D279,"&lt;/td&gt;"))</f>
        <v>&lt;tr&gt;&lt;td align="center"&gt;31-5-2019&lt;/td&gt;</v>
      </c>
      <c r="B230" t="str">
        <f>IF(ISBLANK(Data!E279), "&lt;td&gt;&amp;nbsp;&lt;/td&gt;",CONCATENATE("&lt;td&gt;",Data!E279,"&lt;/td&gt;"))</f>
        <v>&lt;td&gt; traversée du pic des Courmettes- puy de Tourrettes (pivoines)&lt;/td&gt;</v>
      </c>
      <c r="C230" t="str">
        <f>IF(ISBLANK(Data!F279), "&lt;td&gt;&amp;nbsp;&lt;/td&gt;",CONCATENATE("&lt;td  align=""center""&gt;",Data!F279,"&lt;/td&gt;"))</f>
        <v>&lt;td  align="center"&gt;770&lt;/td&gt;</v>
      </c>
      <c r="D230" t="str">
        <f>IF(ISBLANK(Data!G279), "&lt;td&gt;&amp;nbsp;&lt;/td&gt;",CONCATENATE("&lt;td  align=""center""&gt;",Data!G279,"&lt;/td&gt;"))</f>
        <v>&lt;td  align="center"&gt;11&lt;/td&gt;</v>
      </c>
      <c r="E230" t="str">
        <f>IF(ISBLANK(Data!H279), "&lt;td&gt;&amp;nbsp;&lt;/td&gt;",CONCATENATE("&lt;td  align=""center""&gt;",Data!H279,"&lt;/td&gt;"))</f>
        <v>&lt;td  align="center"&gt;50&lt;/td&gt;</v>
      </c>
      <c r="F230" t="str">
        <f>IF(ISBLANK(Data!I279), "&lt;td&gt;&amp;nbsp;&lt;/td&gt;",CONCATENATE("&lt;td  align=""center""&gt;",Data!I279,"&lt;/td&gt;"))</f>
        <v>&lt;td  align="center"&gt;Sportive&lt;/td&gt;</v>
      </c>
      <c r="G230" t="str">
        <f>IF(ISBLANK(Data!J279), "&lt;td&gt;&amp;nbsp;&lt;/td&gt;",CONCATENATE("&lt;td&gt;&lt;a href=",Data!J279, " target=_blank&gt;...&lt;/a&gt;&lt;/td&gt;"))</f>
        <v>&lt;td&gt;&lt;a href=https://www.camptocamp.org/routes/1063781/fr/puy-de-tourrettes-et-pic-de-courmettes-depuis-courmes target=_blank&gt;...&lt;/a&gt;&lt;/td&gt;</v>
      </c>
      <c r="I230" s="172" t="str">
        <f t="shared" si="9"/>
        <v>&lt;tr&gt;&lt;td align="center"&gt;31-5-2019&lt;/td&gt;&lt;td&gt; traversée du pic des Courmettes- puy de Tourrettes (pivoines)&lt;/td&gt;&lt;td  align="center"&gt;770&lt;/td&gt;&lt;td  align="center"&gt;11&lt;/td&gt;&lt;td  align="center"&gt;50&lt;/td&gt;&lt;td  align="center"&gt;Sportive&lt;/td&gt;&lt;td&gt;&lt;a href=https://www.camptocamp.org/routes/1063781/fr/puy-de-tourrettes-et-pic-de-courmettes-depuis-courmes target=_blank&gt;...&lt;/a&gt;&lt;/td&gt;</v>
      </c>
    </row>
    <row r="231" spans="1:9" x14ac:dyDescent="0.5">
      <c r="A231" t="str">
        <f>IF(ISBLANK(Data!D280), "&lt;tr&gt;&lt;td&gt;&amp;nbsp;&lt;/td&gt;",CONCATENATE("&lt;tr&gt;&lt;td align=""center""&gt;",Data!D280,"&lt;/td&gt;"))</f>
        <v>&lt;tr&gt;&lt;td align="center"&gt;24-5-2019&lt;/td&gt;</v>
      </c>
      <c r="B231" t="str">
        <f>IF(ISBLANK(Data!E280), "&lt;td&gt;&amp;nbsp;&lt;/td&gt;",CONCATENATE("&lt;td&gt;",Data!E280,"&lt;/td&gt;"))</f>
        <v>&lt;td&gt;vallon de Maupas, Maure Vieil, Mt St Martin,piste des Œufs de bouc &lt;/td&gt;</v>
      </c>
      <c r="C231" t="str">
        <f>IF(ISBLANK(Data!F280), "&lt;td&gt;&amp;nbsp;&lt;/td&gt;",CONCATENATE("&lt;td  align=""center""&gt;",Data!F280,"&lt;/td&gt;"))</f>
        <v>&lt;td  align="center"&gt;400&lt;/td&gt;</v>
      </c>
      <c r="D231" t="str">
        <f>IF(ISBLANK(Data!G280), "&lt;td&gt;&amp;nbsp;&lt;/td&gt;",CONCATENATE("&lt;td  align=""center""&gt;",Data!G280,"&lt;/td&gt;"))</f>
        <v>&lt;td  align="center"&gt;6,3&lt;/td&gt;</v>
      </c>
      <c r="E231" t="str">
        <f>IF(ISBLANK(Data!H280), "&lt;td&gt;&amp;nbsp;&lt;/td&gt;",CONCATENATE("&lt;td  align=""center""&gt;",Data!H280,"&lt;/td&gt;"))</f>
        <v>&lt;td  align="center"&gt;50&lt;/td&gt;</v>
      </c>
      <c r="F231" t="str">
        <f>IF(ISBLANK(Data!I280), "&lt;td&gt;&amp;nbsp;&lt;/td&gt;",CONCATENATE("&lt;td  align=""center""&gt;",Data!I280,"&lt;/td&gt;"))</f>
        <v>&lt;td  align="center"&gt;Moyenne&lt;/td&gt;</v>
      </c>
      <c r="G231" t="str">
        <f>IF(ISBLANK(Data!J280), "&lt;td&gt;&amp;nbsp;&lt;/td&gt;",CONCATENATE("&lt;td&gt;&lt;a href=",Data!J280, " target=_blank&gt;...&lt;/a&gt;&lt;/td&gt;"))</f>
        <v>&lt;td&gt;&lt;a href=https://randoxygene.departement06.fr/pays-cannois/mont-saint-martin-9324.html target=_blank&gt;...&lt;/a&gt;&lt;/td&gt;</v>
      </c>
      <c r="I231" s="172" t="str">
        <f t="shared" si="9"/>
        <v>&lt;tr&gt;&lt;td align="center"&gt;24-5-2019&lt;/td&gt;&lt;td&gt;vallon de Maupas, Maure Vieil, Mt St Martin,piste des Œufs de bouc &lt;/td&gt;&lt;td  align="center"&gt;400&lt;/td&gt;&lt;td  align="center"&gt;6,3&lt;/td&gt;&lt;td  align="center"&gt;50&lt;/td&gt;&lt;td  align="center"&gt;Moyenne&lt;/td&gt;&lt;td&gt;&lt;a href=https://randoxygene.departement06.fr/pays-cannois/mont-saint-martin-9324.html target=_blank&gt;...&lt;/a&gt;&lt;/td&gt;</v>
      </c>
    </row>
    <row r="232" spans="1:9" x14ac:dyDescent="0.5">
      <c r="A232" t="str">
        <f>IF(ISBLANK(Data!D281), "&lt;tr&gt;&lt;td&gt;&amp;nbsp;&lt;/td&gt;",CONCATENATE("&lt;tr&gt;&lt;td align=""center""&gt;",Data!D281,"&lt;/td&gt;"))</f>
        <v>&lt;tr&gt;&lt;td align="center"&gt;17-5-2019&lt;/td&gt;</v>
      </c>
      <c r="B232" t="str">
        <f>IF(ISBLANK(Data!E281), "&lt;td&gt;&amp;nbsp;&lt;/td&gt;",CONCATENATE("&lt;td&gt;",Data!E281,"&lt;/td&gt;"))</f>
        <v>&lt;td&gt;rando douce Le plan des Noves&lt;/td&gt;</v>
      </c>
      <c r="C232" t="str">
        <f>IF(ISBLANK(Data!F281), "&lt;td&gt;&amp;nbsp;&lt;/td&gt;",CONCATENATE("&lt;td  align=""center""&gt;",Data!F281,"&lt;/td&gt;"))</f>
        <v>&lt;td  align="center"&gt;250&lt;/td&gt;</v>
      </c>
      <c r="D232" t="str">
        <f>IF(ISBLANK(Data!G281), "&lt;td&gt;&amp;nbsp;&lt;/td&gt;",CONCATENATE("&lt;td  align=""center""&gt;",Data!G281,"&lt;/td&gt;"))</f>
        <v>&lt;td  align="center"&gt;8,4&lt;/td&gt;</v>
      </c>
      <c r="E232" t="str">
        <f>IF(ISBLANK(Data!H281), "&lt;td&gt;&amp;nbsp;&lt;/td&gt;",CONCATENATE("&lt;td  align=""center""&gt;",Data!H281,"&lt;/td&gt;"))</f>
        <v>&lt;td  align="center"&gt;40&lt;/td&gt;</v>
      </c>
      <c r="F232" t="str">
        <f>IF(ISBLANK(Data!I281), "&lt;td&gt;&amp;nbsp;&lt;/td&gt;",CONCATENATE("&lt;td  align=""center""&gt;",Data!I281,"&lt;/td&gt;"))</f>
        <v>&lt;td  align="center"&gt;Facile&lt;/td&gt;</v>
      </c>
      <c r="G232" t="str">
        <f>IF(ISBLANK(Data!J281), "&lt;td&gt;&amp;nbsp;&lt;/td&gt;",CONCATENATE("&lt;td&gt;&lt;a href=",Data!J281, " target=_blank&gt;...&lt;/a&gt;&lt;/td&gt;"))</f>
        <v>&lt;td&gt;&lt;a href=https://randoxygene.departement06.fr/pays-vencois/plan-des-noves-9303.html target=_blank&gt;...&lt;/a&gt;&lt;/td&gt;</v>
      </c>
      <c r="I232" s="172" t="str">
        <f t="shared" si="9"/>
        <v>&lt;tr&gt;&lt;td align="center"&gt;17-5-2019&lt;/td&gt;&lt;td&gt;rando douce Le plan des Noves&lt;/td&gt;&lt;td  align="center"&gt;250&lt;/td&gt;&lt;td  align="center"&gt;8,4&lt;/td&gt;&lt;td  align="center"&gt;40&lt;/td&gt;&lt;td  align="center"&gt;Facile&lt;/td&gt;&lt;td&gt;&lt;a href=https://randoxygene.departement06.fr/pays-vencois/plan-des-noves-9303.html target=_blank&gt;...&lt;/a&gt;&lt;/td&gt;</v>
      </c>
    </row>
    <row r="233" spans="1:9" x14ac:dyDescent="0.5">
      <c r="A233" t="str">
        <f>IF(ISBLANK(Data!D282), "&lt;tr&gt;&lt;td&gt;&amp;nbsp;&lt;/td&gt;",CONCATENATE("&lt;tr&gt;&lt;td align=""center""&gt;",Data!D282,"&lt;/td&gt;"))</f>
        <v>&lt;tr&gt;&lt;td align="center"&gt;10-5-2019&lt;/td&gt;</v>
      </c>
      <c r="B233" t="str">
        <f>IF(ISBLANK(Data!E282), "&lt;td&gt;&amp;nbsp;&lt;/td&gt;",CONCATENATE("&lt;td&gt;",Data!E282,"&lt;/td&gt;"))</f>
        <v>&lt;td&gt;baou de St Jeannet, baou de la Gaude, gros chene&lt;/td&gt;</v>
      </c>
      <c r="C233" t="str">
        <f>IF(ISBLANK(Data!F282), "&lt;td&gt;&amp;nbsp;&lt;/td&gt;",CONCATENATE("&lt;td  align=""center""&gt;",Data!F282,"&lt;/td&gt;"))</f>
        <v>&lt;td  align="center"&gt;590&lt;/td&gt;</v>
      </c>
      <c r="D233" t="str">
        <f>IF(ISBLANK(Data!G282), "&lt;td&gt;&amp;nbsp;&lt;/td&gt;",CONCATENATE("&lt;td  align=""center""&gt;",Data!G282,"&lt;/td&gt;"))</f>
        <v>&lt;td  align="center"&gt;12&lt;/td&gt;</v>
      </c>
      <c r="E233" t="str">
        <f>IF(ISBLANK(Data!H282), "&lt;td&gt;&amp;nbsp;&lt;/td&gt;",CONCATENATE("&lt;td  align=""center""&gt;",Data!H282,"&lt;/td&gt;"))</f>
        <v>&lt;td  align="center"&gt;46&lt;/td&gt;</v>
      </c>
      <c r="F233" t="str">
        <f>IF(ISBLANK(Data!I282), "&lt;td&gt;&amp;nbsp;&lt;/td&gt;",CONCATENATE("&lt;td  align=""center""&gt;",Data!I282,"&lt;/td&gt;"))</f>
        <v>&lt;td  align="center"&gt;Moyenne&lt;/td&gt;</v>
      </c>
      <c r="G233" t="str">
        <f>IF(ISBLANK(Data!J282), "&lt;td&gt;&amp;nbsp;&lt;/td&gt;",CONCATENATE("&lt;td&gt;&lt;a href=",Data!J282, " target=_blank&gt;...&lt;/a&gt;&lt;/td&gt;"))</f>
        <v>&lt;td&gt;&lt;a href=https://www.visorando.com/randonnee-baous-de-la-gaude-et-saint-jeannet/ target=_blank&gt;...&lt;/a&gt;&lt;/td&gt;</v>
      </c>
      <c r="I233" s="172" t="str">
        <f t="shared" si="9"/>
        <v>&lt;tr&gt;&lt;td align="center"&gt;10-5-2019&lt;/td&gt;&lt;td&gt;baou de St Jeannet, baou de la Gaude, gros chene&lt;/td&gt;&lt;td  align="center"&gt;590&lt;/td&gt;&lt;td  align="center"&gt;12&lt;/td&gt;&lt;td  align="center"&gt;46&lt;/td&gt;&lt;td  align="center"&gt;Moyenne&lt;/td&gt;&lt;td&gt;&lt;a href=https://www.visorando.com/randonnee-baous-de-la-gaude-et-saint-jeannet/ target=_blank&gt;...&lt;/a&gt;&lt;/td&gt;</v>
      </c>
    </row>
    <row r="234" spans="1:9" x14ac:dyDescent="0.5">
      <c r="A234" t="str">
        <f>IF(ISBLANK(Data!D283), "&lt;tr&gt;&lt;td&gt;&amp;nbsp;&lt;/td&gt;",CONCATENATE("&lt;tr&gt;&lt;td align=""center""&gt;",Data!D283,"&lt;/td&gt;"))</f>
        <v>&lt;tr&gt;&lt;td align="center"&gt;3-5-2019&lt;/td&gt;</v>
      </c>
      <c r="B234" t="str">
        <f>IF(ISBLANK(Data!E283), "&lt;td&gt;&amp;nbsp;&lt;/td&gt;",CONCATENATE("&lt;td&gt;",Data!E283,"&lt;/td&gt;"))</f>
        <v>&lt;td&gt;La Colle de Rougies, ND de Calern, à partir du col de l'Ecre&lt;/td&gt;</v>
      </c>
      <c r="C234" t="str">
        <f>IF(ISBLANK(Data!F283), "&lt;td&gt;&amp;nbsp;&lt;/td&gt;",CONCATENATE("&lt;td  align=""center""&gt;",Data!F283,"&lt;/td&gt;"))</f>
        <v>&lt;td  align="center"&gt;330&lt;/td&gt;</v>
      </c>
      <c r="D234" t="str">
        <f>IF(ISBLANK(Data!G283), "&lt;td&gt;&amp;nbsp;&lt;/td&gt;",CONCATENATE("&lt;td  align=""center""&gt;",Data!G283,"&lt;/td&gt;"))</f>
        <v>&lt;td  align="center"&gt;12,8&lt;/td&gt;</v>
      </c>
      <c r="E234" t="str">
        <f>IF(ISBLANK(Data!H283), "&lt;td&gt;&amp;nbsp;&lt;/td&gt;",CONCATENATE("&lt;td  align=""center""&gt;",Data!H283,"&lt;/td&gt;"))</f>
        <v>&lt;td  align="center"&gt;40&lt;/td&gt;</v>
      </c>
      <c r="F234" t="str">
        <f>IF(ISBLANK(Data!I283), "&lt;td&gt;&amp;nbsp;&lt;/td&gt;",CONCATENATE("&lt;td  align=""center""&gt;",Data!I283,"&lt;/td&gt;"))</f>
        <v>&lt;td  align="center"&gt;Moyenne&lt;/td&gt;</v>
      </c>
      <c r="G234" t="str">
        <f>IF(ISBLANK(Data!J283), "&lt;td&gt;&amp;nbsp;&lt;/td&gt;",CONCATENATE("&lt;td&gt;&lt;a href=",Data!J283, " target=_blank&gt;...&lt;/a&gt;&lt;/td&gt;"))</f>
        <v>&lt;td&gt;&amp;nbsp;&lt;/td&gt;</v>
      </c>
      <c r="I234" s="172" t="str">
        <f t="shared" si="9"/>
        <v>&lt;tr&gt;&lt;td align="center"&gt;3-5-2019&lt;/td&gt;&lt;td&gt;La Colle de Rougies, ND de Calern, à partir du col de l'Ecre&lt;/td&gt;&lt;td  align="center"&gt;330&lt;/td&gt;&lt;td  align="center"&gt;12,8&lt;/td&gt;&lt;td  align="center"&gt;40&lt;/td&gt;&lt;td  align="center"&gt;Moyenne&lt;/td&gt;&lt;td&gt;&amp;nbsp;&lt;/td&gt;</v>
      </c>
    </row>
    <row r="235" spans="1:9" x14ac:dyDescent="0.5">
      <c r="A235" t="str">
        <f>IF(ISBLANK(Data!D284), "&lt;tr&gt;&lt;td&gt;&amp;nbsp;&lt;/td&gt;",CONCATENATE("&lt;tr&gt;&lt;td align=""center""&gt;",Data!D284,"&lt;/td&gt;"))</f>
        <v>&lt;tr&gt;&lt;td align="center"&gt;26-4-2019&lt;/td&gt;</v>
      </c>
      <c r="B235" t="str">
        <f>IF(ISBLANK(Data!E284), "&lt;td&gt;&amp;nbsp;&lt;/td&gt;",CONCATENATE("&lt;td&gt;",Data!E284,"&lt;/td&gt;"))</f>
        <v>&lt;td&gt;rando douce d'Andon à Caille par l'Ubac de la Faourée,retour par le bois de Serre&lt;/td&gt;</v>
      </c>
      <c r="C235" t="str">
        <f>IF(ISBLANK(Data!F284), "&lt;td&gt;&amp;nbsp;&lt;/td&gt;",CONCATENATE("&lt;td  align=""center""&gt;",Data!F284,"&lt;/td&gt;"))</f>
        <v>&lt;td  align="center"&gt;250&lt;/td&gt;</v>
      </c>
      <c r="D235" t="str">
        <f>IF(ISBLANK(Data!G284), "&lt;td&gt;&amp;nbsp;&lt;/td&gt;",CONCATENATE("&lt;td  align=""center""&gt;",Data!G284,"&lt;/td&gt;"))</f>
        <v>&lt;td  align="center"&gt;11,5&lt;/td&gt;</v>
      </c>
      <c r="E235" t="str">
        <f>IF(ISBLANK(Data!H284), "&lt;td&gt;&amp;nbsp;&lt;/td&gt;",CONCATENATE("&lt;td  align=""center""&gt;",Data!H284,"&lt;/td&gt;"))</f>
        <v>&lt;td  align="center"&gt;80&lt;/td&gt;</v>
      </c>
      <c r="F235" t="str">
        <f>IF(ISBLANK(Data!I284), "&lt;td&gt;&amp;nbsp;&lt;/td&gt;",CONCATENATE("&lt;td  align=""center""&gt;",Data!I284,"&lt;/td&gt;"))</f>
        <v>&lt;td  align="center"&gt;Facile&lt;/td&gt;</v>
      </c>
      <c r="G235" t="str">
        <f>IF(ISBLANK(Data!J284), "&lt;td&gt;&amp;nbsp;&lt;/td&gt;",CONCATENATE("&lt;td&gt;&lt;a href=",Data!J284, " target=_blank&gt;...&lt;/a&gt;&lt;/td&gt;"))</f>
        <v>&lt;td&gt;&lt;a href=https://randoxygene.departement06.fr/moyen-pays/plaine-de-caille-9795.html target=_blank&gt;...&lt;/a&gt;&lt;/td&gt;</v>
      </c>
      <c r="I235" s="172" t="str">
        <f t="shared" si="9"/>
        <v>&lt;tr&gt;&lt;td align="center"&gt;26-4-2019&lt;/td&gt;&lt;td&gt;rando douce d'Andon à Caille par l'Ubac de la Faourée,retour par le bois de Serre&lt;/td&gt;&lt;td  align="center"&gt;250&lt;/td&gt;&lt;td  align="center"&gt;11,5&lt;/td&gt;&lt;td  align="center"&gt;80&lt;/td&gt;&lt;td  align="center"&gt;Facile&lt;/td&gt;&lt;td&gt;&lt;a href=https://randoxygene.departement06.fr/moyen-pays/plaine-de-caille-9795.html target=_blank&gt;...&lt;/a&gt;&lt;/td&gt;</v>
      </c>
    </row>
    <row r="236" spans="1:9" x14ac:dyDescent="0.5">
      <c r="A236" t="str">
        <f>IF(ISBLANK(Data!D285), "&lt;tr&gt;&lt;td&gt;&amp;nbsp;&lt;/td&gt;",CONCATENATE("&lt;tr&gt;&lt;td align=""center""&gt;",Data!D285,"&lt;/td&gt;"))</f>
        <v>&lt;tr&gt;&lt;td align="center"&gt;19-4-2019&lt;/td&gt;</v>
      </c>
      <c r="B236" t="str">
        <f>IF(ISBLANK(Data!E285), "&lt;td&gt;&amp;nbsp;&lt;/td&gt;",CONCATENATE("&lt;td&gt;",Data!E285,"&lt;/td&gt;"))</f>
        <v>&lt;td&gt;La Cascade de Clars via l'Ubac de Brainée+resto la Collette&lt;/td&gt;</v>
      </c>
      <c r="C236" t="str">
        <f>IF(ISBLANK(Data!F285), "&lt;td&gt;&amp;nbsp;&lt;/td&gt;",CONCATENATE("&lt;td  align=""center""&gt;",Data!F285,"&lt;/td&gt;"))</f>
        <v>&lt;td  align="center"&gt;350&lt;/td&gt;</v>
      </c>
      <c r="D236" t="str">
        <f>IF(ISBLANK(Data!G285), "&lt;td&gt;&amp;nbsp;&lt;/td&gt;",CONCATENATE("&lt;td  align=""center""&gt;",Data!G285,"&lt;/td&gt;"))</f>
        <v>&lt;td  align="center"&gt;9&lt;/td&gt;</v>
      </c>
      <c r="E236" t="str">
        <f>IF(ISBLANK(Data!H285), "&lt;td&gt;&amp;nbsp;&lt;/td&gt;",CONCATENATE("&lt;td  align=""center""&gt;",Data!H285,"&lt;/td&gt;"))</f>
        <v>&lt;td  align="center"&gt;88&lt;/td&gt;</v>
      </c>
      <c r="F236" t="str">
        <f>IF(ISBLANK(Data!I285), "&lt;td&gt;&amp;nbsp;&lt;/td&gt;",CONCATENATE("&lt;td  align=""center""&gt;",Data!I285,"&lt;/td&gt;"))</f>
        <v>&lt;td  align="center"&gt;Moyenne&lt;/td&gt;</v>
      </c>
      <c r="G236" t="str">
        <f>IF(ISBLANK(Data!J285), "&lt;td&gt;&amp;nbsp;&lt;/td&gt;",CONCATENATE("&lt;td&gt;&lt;a href=",Data!J285, " target=_blank&gt;...&lt;/a&gt;&lt;/td&gt;"))</f>
        <v>&lt;td&gt;&lt;a href=https://www.visorando.com/randonnee-la-cascade-de-clars-via-l-ubac-de-braine/ target=_blank&gt;...&lt;/a&gt;&lt;/td&gt;</v>
      </c>
      <c r="I236" s="172" t="str">
        <f t="shared" si="9"/>
        <v>&lt;tr&gt;&lt;td align="center"&gt;19-4-2019&lt;/td&gt;&lt;td&gt;La Cascade de Clars via l'Ubac de Brainée+resto la Collette&lt;/td&gt;&lt;td  align="center"&gt;350&lt;/td&gt;&lt;td  align="center"&gt;9&lt;/td&gt;&lt;td  align="center"&gt;88&lt;/td&gt;&lt;td  align="center"&gt;Moyenne&lt;/td&gt;&lt;td&gt;&lt;a href=https://www.visorando.com/randonnee-la-cascade-de-clars-via-l-ubac-de-braine/ target=_blank&gt;...&lt;/a&gt;&lt;/td&gt;</v>
      </c>
    </row>
    <row r="237" spans="1:9" x14ac:dyDescent="0.5">
      <c r="A237" t="str">
        <f>IF(ISBLANK(Data!D286), "&lt;tr&gt;&lt;td&gt;&amp;nbsp;&lt;/td&gt;",CONCATENATE("&lt;tr&gt;&lt;td align=""center""&gt;",Data!D286,"&lt;/td&gt;"))</f>
        <v>&lt;tr&gt;&lt;td align="center"&gt;5-4-2019&lt;/td&gt;</v>
      </c>
      <c r="B237" t="str">
        <f>IF(ISBLANK(Data!E286), "&lt;td&gt;&amp;nbsp;&lt;/td&gt;",CONCATENATE("&lt;td&gt;",Data!E286,"&lt;/td&gt;"))</f>
        <v>&lt;td&gt;circuit du collet de Gilibert, départ de Coursegoules&lt;/td&gt;</v>
      </c>
      <c r="C237" t="str">
        <f>IF(ISBLANK(Data!F286), "&lt;td&gt;&amp;nbsp;&lt;/td&gt;",CONCATENATE("&lt;td  align=""center""&gt;",Data!F286,"&lt;/td&gt;"))</f>
        <v>&lt;td  align="center"&gt;460&lt;/td&gt;</v>
      </c>
      <c r="D237" t="str">
        <f>IF(ISBLANK(Data!G286), "&lt;td&gt;&amp;nbsp;&lt;/td&gt;",CONCATENATE("&lt;td  align=""center""&gt;",Data!G286,"&lt;/td&gt;"))</f>
        <v>&lt;td  align="center"&gt;11&lt;/td&gt;</v>
      </c>
      <c r="E237" t="str">
        <f>IF(ISBLANK(Data!H286), "&lt;td&gt;&amp;nbsp;&lt;/td&gt;",CONCATENATE("&lt;td  align=""center""&gt;",Data!H286,"&lt;/td&gt;"))</f>
        <v>&lt;td  align="center"&gt;65&lt;/td&gt;</v>
      </c>
      <c r="F237" t="str">
        <f>IF(ISBLANK(Data!I286), "&lt;td&gt;&amp;nbsp;&lt;/td&gt;",CONCATENATE("&lt;td  align=""center""&gt;",Data!I286,"&lt;/td&gt;"))</f>
        <v>&lt;td  align="center"&gt;Moyenne&lt;/td&gt;</v>
      </c>
      <c r="G237" t="str">
        <f>IF(ISBLANK(Data!J286), "&lt;td&gt;&amp;nbsp;&lt;/td&gt;",CONCATENATE("&lt;td&gt;&lt;a href=",Data!J286, " target=_blank&gt;...&lt;/a&gt;&lt;/td&gt;"))</f>
        <v>&lt;td&gt;&lt;a href=http://www.randogps.net/randonnee-pedestre-gps-alpes-maritimes-6.php?num=53&amp;meta=Circuit%20du%20Collet%20de%20Gilibert  target=_blank&gt;...&lt;/a&gt;&lt;/td&gt;</v>
      </c>
      <c r="I237" s="172" t="str">
        <f t="shared" si="9"/>
        <v>&lt;tr&gt;&lt;td align="center"&gt;5-4-2019&lt;/td&gt;&lt;td&gt;circuit du collet de Gilibert, départ de Coursegoules&lt;/td&gt;&lt;td  align="center"&gt;460&lt;/td&gt;&lt;td  align="center"&gt;11&lt;/td&gt;&lt;td  align="center"&gt;65&lt;/td&gt;&lt;td  align="center"&gt;Moyenne&lt;/td&gt;&lt;td&gt;&lt;a href=http://www.randogps.net/randonnee-pedestre-gps-alpes-maritimes-6.php?num=53&amp;meta=Circuit%20du%20Collet%20de%20Gilibert  target=_blank&gt;...&lt;/a&gt;&lt;/td&gt;</v>
      </c>
    </row>
    <row r="238" spans="1:9" x14ac:dyDescent="0.5">
      <c r="A238" t="str">
        <f>IF(ISBLANK(Data!D287), "&lt;tr&gt;&lt;td&gt;&amp;nbsp;&lt;/td&gt;",CONCATENATE("&lt;tr&gt;&lt;td align=""center""&gt;",Data!D287,"&lt;/td&gt;"))</f>
        <v>&lt;tr&gt;&lt;td align="center"&gt;29-3-2019&lt;/td&gt;</v>
      </c>
      <c r="B238" t="str">
        <f>IF(ISBLANK(Data!E287), "&lt;td&gt;&amp;nbsp;&lt;/td&gt;",CONCATENATE("&lt;td&gt;",Data!E287,"&lt;/td&gt;"))</f>
        <v>&lt;td&gt;la pointe de Saint-Hospice et le tour du Cap Ferrat&lt;/td&gt;</v>
      </c>
      <c r="C238" t="str">
        <f>IF(ISBLANK(Data!F287), "&lt;td&gt;&amp;nbsp;&lt;/td&gt;",CONCATENATE("&lt;td  align=""center""&gt;",Data!F287,"&lt;/td&gt;"))</f>
        <v>&lt;td  align="center"&gt;160&lt;/td&gt;</v>
      </c>
      <c r="D238" t="str">
        <f>IF(ISBLANK(Data!G287), "&lt;td&gt;&amp;nbsp;&lt;/td&gt;",CONCATENATE("&lt;td  align=""center""&gt;",Data!G287,"&lt;/td&gt;"))</f>
        <v>&lt;td  align="center"&gt;12&lt;/td&gt;</v>
      </c>
      <c r="E238" t="str">
        <f>IF(ISBLANK(Data!H287), "&lt;td&gt;&amp;nbsp;&lt;/td&gt;",CONCATENATE("&lt;td  align=""center""&gt;",Data!H287,"&lt;/td&gt;"))</f>
        <v>&lt;td  align="center"&gt;80&lt;/td&gt;</v>
      </c>
      <c r="F238" t="str">
        <f>IF(ISBLANK(Data!I287), "&lt;td&gt;&amp;nbsp;&lt;/td&gt;",CONCATENATE("&lt;td  align=""center""&gt;",Data!I287,"&lt;/td&gt;"))</f>
        <v>&lt;td  align="center"&gt;Facile&lt;/td&gt;</v>
      </c>
      <c r="G238" t="str">
        <f>IF(ISBLANK(Data!J287), "&lt;td&gt;&amp;nbsp;&lt;/td&gt;",CONCATENATE("&lt;td&gt;&lt;a href=",Data!J287, " target=_blank&gt;...&lt;/a&gt;&lt;/td&gt;"))</f>
        <v>&lt;td&gt;&lt;a href=https://randoxygene.departement06.fr/littoral/tour-du-cap-ferrat-9335.html target=_blank&gt;...&lt;/a&gt;&lt;/td&gt;</v>
      </c>
      <c r="I238" s="172" t="str">
        <f t="shared" si="9"/>
        <v>&lt;tr&gt;&lt;td align="center"&gt;29-3-2019&lt;/td&gt;&lt;td&gt;la pointe de Saint-Hospice et le tour du Cap Ferrat&lt;/td&gt;&lt;td  align="center"&gt;160&lt;/td&gt;&lt;td  align="center"&gt;12&lt;/td&gt;&lt;td  align="center"&gt;80&lt;/td&gt;&lt;td  align="center"&gt;Facile&lt;/td&gt;&lt;td&gt;&lt;a href=https://randoxygene.departement06.fr/littoral/tour-du-cap-ferrat-9335.html target=_blank&gt;...&lt;/a&gt;&lt;/td&gt;</v>
      </c>
    </row>
    <row r="239" spans="1:9" x14ac:dyDescent="0.5">
      <c r="A239" t="str">
        <f>IF(ISBLANK(Data!D288), "&lt;tr&gt;&lt;td&gt;&amp;nbsp;&lt;/td&gt;",CONCATENATE("&lt;tr&gt;&lt;td align=""center""&gt;",Data!D288,"&lt;/td&gt;"))</f>
        <v>&lt;tr&gt;&lt;td align="center"&gt;22-3-2019&lt;/td&gt;</v>
      </c>
      <c r="B239" t="str">
        <f>IF(ISBLANK(Data!E288), "&lt;td&gt;&amp;nbsp;&lt;/td&gt;",CONCATENATE("&lt;td&gt;",Data!E288,"&lt;/td&gt;"))</f>
        <v>&lt;td&gt;les Suvières et le Marsaou&lt;/td&gt;</v>
      </c>
      <c r="C239" t="str">
        <f>IF(ISBLANK(Data!F288), "&lt;td&gt;&amp;nbsp;&lt;/td&gt;",CONCATENATE("&lt;td  align=""center""&gt;",Data!F288,"&lt;/td&gt;"))</f>
        <v>&lt;td  align="center"&gt;430&lt;/td&gt;</v>
      </c>
      <c r="D239" t="str">
        <f>IF(ISBLANK(Data!G288), "&lt;td&gt;&amp;nbsp;&lt;/td&gt;",CONCATENATE("&lt;td  align=""center""&gt;",Data!G288,"&lt;/td&gt;"))</f>
        <v>&lt;td  align="center"&gt;14&lt;/td&gt;</v>
      </c>
      <c r="E239" t="str">
        <f>IF(ISBLANK(Data!H288), "&lt;td&gt;&amp;nbsp;&lt;/td&gt;",CONCATENATE("&lt;td  align=""center""&gt;",Data!H288,"&lt;/td&gt;"))</f>
        <v>&lt;td  align="center"&gt;56&lt;/td&gt;</v>
      </c>
      <c r="F239" t="str">
        <f>IF(ISBLANK(Data!I288), "&lt;td&gt;&amp;nbsp;&lt;/td&gt;",CONCATENATE("&lt;td  align=""center""&gt;",Data!I288,"&lt;/td&gt;"))</f>
        <v>&lt;td  align="center"&gt;Moyenne&lt;/td&gt;</v>
      </c>
      <c r="G239" t="str">
        <f>IF(ISBLANK(Data!J288), "&lt;td&gt;&amp;nbsp;&lt;/td&gt;",CONCATENATE("&lt;td&gt;&lt;a href=",Data!J288, " target=_blank&gt;...&lt;/a&gt;&lt;/td&gt;"))</f>
        <v>&lt;td&gt;&lt;a href=https://mercantour.info/topo/marsaou-suvieres.html target=_blank&gt;...&lt;/a&gt;&lt;/td&gt;</v>
      </c>
      <c r="I239" s="172" t="str">
        <f t="shared" si="9"/>
        <v>&lt;tr&gt;&lt;td align="center"&gt;22-3-2019&lt;/td&gt;&lt;td&gt;les Suvières et le Marsaou&lt;/td&gt;&lt;td  align="center"&gt;430&lt;/td&gt;&lt;td  align="center"&gt;14&lt;/td&gt;&lt;td  align="center"&gt;56&lt;/td&gt;&lt;td  align="center"&gt;Moyenne&lt;/td&gt;&lt;td&gt;&lt;a href=https://mercantour.info/topo/marsaou-suvieres.html target=_blank&gt;...&lt;/a&gt;&lt;/td&gt;</v>
      </c>
    </row>
    <row r="240" spans="1:9" x14ac:dyDescent="0.5">
      <c r="A240" t="str">
        <f>IF(ISBLANK(Data!D289), "&lt;tr&gt;&lt;td&gt;&amp;nbsp;&lt;/td&gt;",CONCATENATE("&lt;tr&gt;&lt;td align=""center""&gt;",Data!D289,"&lt;/td&gt;"))</f>
        <v>&lt;tr&gt;&lt;td align="center"&gt;8-3-2019&lt;/td&gt;</v>
      </c>
      <c r="B240" t="str">
        <f>IF(ISBLANK(Data!E289), "&lt;td&gt;&amp;nbsp;&lt;/td&gt;",CONCATENATE("&lt;td&gt;",Data!E289,"&lt;/td&gt;"))</f>
        <v>&lt;td&gt;le village maudit de Rocca Sparvièra par Coaraze&lt;/td&gt;</v>
      </c>
      <c r="C240" t="str">
        <f>IF(ISBLANK(Data!F289), "&lt;td&gt;&amp;nbsp;&lt;/td&gt;",CONCATENATE("&lt;td  align=""center""&gt;",Data!F289,"&lt;/td&gt;"))</f>
        <v>&lt;td  align="center"&gt;700&lt;/td&gt;</v>
      </c>
      <c r="D240" t="str">
        <f>IF(ISBLANK(Data!G289), "&lt;td&gt;&amp;nbsp;&lt;/td&gt;",CONCATENATE("&lt;td  align=""center""&gt;",Data!G289,"&lt;/td&gt;"))</f>
        <v>&lt;td  align="center"&gt;11&lt;/td&gt;</v>
      </c>
      <c r="E240" t="str">
        <f>IF(ISBLANK(Data!H289), "&lt;td&gt;&amp;nbsp;&lt;/td&gt;",CONCATENATE("&lt;td  align=""center""&gt;",Data!H289,"&lt;/td&gt;"))</f>
        <v>&lt;td  align="center"&gt;106&lt;/td&gt;</v>
      </c>
      <c r="F240" t="str">
        <f>IF(ISBLANK(Data!I289), "&lt;td&gt;&amp;nbsp;&lt;/td&gt;",CONCATENATE("&lt;td  align=""center""&gt;",Data!I289,"&lt;/td&gt;"))</f>
        <v>&lt;td  align="center"&gt;Sportive&lt;/td&gt;</v>
      </c>
      <c r="G240" t="str">
        <f>IF(ISBLANK(Data!J289), "&lt;td&gt;&amp;nbsp;&lt;/td&gt;",CONCATENATE("&lt;td&gt;&lt;a href=",Data!J289, " target=_blank&gt;...&lt;/a&gt;&lt;/td&gt;"))</f>
        <v>&lt;td&gt;&lt;a href=https://randoxygene.departement06.fr/bevera-paillon/rocca-sparviera-9384.html target=_blank&gt;...&lt;/a&gt;&lt;/td&gt;</v>
      </c>
      <c r="I240" s="172" t="str">
        <f t="shared" si="9"/>
        <v>&lt;tr&gt;&lt;td align="center"&gt;8-3-2019&lt;/td&gt;&lt;td&gt;le village maudit de Rocca Sparvièra par Coaraze&lt;/td&gt;&lt;td  align="center"&gt;700&lt;/td&gt;&lt;td  align="center"&gt;11&lt;/td&gt;&lt;td  align="center"&gt;106&lt;/td&gt;&lt;td  align="center"&gt;Sportive&lt;/td&gt;&lt;td&gt;&lt;a href=https://randoxygene.departement06.fr/bevera-paillon/rocca-sparviera-9384.html target=_blank&gt;...&lt;/a&gt;&lt;/td&gt;</v>
      </c>
    </row>
    <row r="241" spans="1:9" x14ac:dyDescent="0.5">
      <c r="A241" t="str">
        <f>IF(ISBLANK(Data!D290), "&lt;tr&gt;&lt;td&gt;&amp;nbsp;&lt;/td&gt;",CONCATENATE("&lt;tr&gt;&lt;td align=""center""&gt;",Data!D290,"&lt;/td&gt;"))</f>
        <v>&lt;tr&gt;&lt;td align="center"&gt;8-3-2019&lt;/td&gt;</v>
      </c>
      <c r="B241" t="str">
        <f>IF(ISBLANK(Data!E290), "&lt;td&gt;&amp;nbsp;&lt;/td&gt;",CONCATENATE("&lt;td&gt;",Data!E290,"&lt;/td&gt;"))</f>
        <v>&lt;td&gt;le village maudit de Rocca Sparvièra par l'Engarvin&lt;/td&gt;</v>
      </c>
      <c r="C241" t="str">
        <f>IF(ISBLANK(Data!F290), "&lt;td&gt;&amp;nbsp;&lt;/td&gt;",CONCATENATE("&lt;td  align=""center""&gt;",Data!F290,"&lt;/td&gt;"))</f>
        <v>&lt;td  align="center"&gt;480&lt;/td&gt;</v>
      </c>
      <c r="D241" t="str">
        <f>IF(ISBLANK(Data!G290), "&lt;td&gt;&amp;nbsp;&lt;/td&gt;",CONCATENATE("&lt;td  align=""center""&gt;",Data!G290,"&lt;/td&gt;"))</f>
        <v>&lt;td  align="center"&gt;7&lt;/td&gt;</v>
      </c>
      <c r="E241" t="str">
        <f>IF(ISBLANK(Data!H290), "&lt;td&gt;&amp;nbsp;&lt;/td&gt;",CONCATENATE("&lt;td  align=""center""&gt;",Data!H290,"&lt;/td&gt;"))</f>
        <v>&lt;td  align="center"&gt;118&lt;/td&gt;</v>
      </c>
      <c r="F241" t="str">
        <f>IF(ISBLANK(Data!I290), "&lt;td&gt;&amp;nbsp;&lt;/td&gt;",CONCATENATE("&lt;td  align=""center""&gt;",Data!I290,"&lt;/td&gt;"))</f>
        <v>&lt;td  align="center"&gt;Moyenne&lt;/td&gt;</v>
      </c>
      <c r="G241" t="str">
        <f>IF(ISBLANK(Data!J290), "&lt;td&gt;&amp;nbsp;&lt;/td&gt;",CONCATENATE("&lt;td&gt;&lt;a href=",Data!J290, " target=_blank&gt;...&lt;/a&gt;&lt;/td&gt;"))</f>
        <v>&lt;td&gt;&lt;a href=https://www.terresetpierresdazur.com/rocca-sparviera target=_blank&gt;...&lt;/a&gt;&lt;/td&gt;</v>
      </c>
      <c r="I241" s="172" t="str">
        <f t="shared" si="9"/>
        <v>&lt;tr&gt;&lt;td align="center"&gt;8-3-2019&lt;/td&gt;&lt;td&gt;le village maudit de Rocca Sparvièra par l'Engarvin&lt;/td&gt;&lt;td  align="center"&gt;480&lt;/td&gt;&lt;td  align="center"&gt;7&lt;/td&gt;&lt;td  align="center"&gt;118&lt;/td&gt;&lt;td  align="center"&gt;Moyenne&lt;/td&gt;&lt;td&gt;&lt;a href=https://www.terresetpierresdazur.com/rocca-sparviera target=_blank&gt;...&lt;/a&gt;&lt;/td&gt;</v>
      </c>
    </row>
    <row r="242" spans="1:9" x14ac:dyDescent="0.5">
      <c r="A242" t="str">
        <f>IF(ISBLANK(Data!D291), "&lt;tr&gt;&lt;td&gt;&amp;nbsp;&lt;/td&gt;",CONCATENATE("&lt;tr&gt;&lt;td align=""center""&gt;",Data!D291,"&lt;/td&gt;"))</f>
        <v>&lt;tr&gt;&lt;td align="center"&gt;1-3-2019&lt;/td&gt;</v>
      </c>
      <c r="B242" t="str">
        <f>IF(ISBLANK(Data!E291), "&lt;td&gt;&amp;nbsp;&lt;/td&gt;",CONCATENATE("&lt;td&gt;",Data!E291,"&lt;/td&gt;"))</f>
        <v>&lt;td&gt;de St Vallier à Escragnolles par le GR 406&lt;/td&gt;</v>
      </c>
      <c r="C242" t="str">
        <f>IF(ISBLANK(Data!F291), "&lt;td&gt;&amp;nbsp;&lt;/td&gt;",CONCATENATE("&lt;td  align=""center""&gt;",Data!F291,"&lt;/td&gt;"))</f>
        <v>&lt;td  align="center"&gt;630&lt;/td&gt;</v>
      </c>
      <c r="D242" t="str">
        <f>IF(ISBLANK(Data!G291), "&lt;td&gt;&amp;nbsp;&lt;/td&gt;",CONCATENATE("&lt;td  align=""center""&gt;",Data!G291,"&lt;/td&gt;"))</f>
        <v>&lt;td  align="center"&gt;14,5&lt;/td&gt;</v>
      </c>
      <c r="E242" t="str">
        <f>IF(ISBLANK(Data!H291), "&lt;td&gt;&amp;nbsp;&lt;/td&gt;",CONCATENATE("&lt;td  align=""center""&gt;",Data!H291,"&lt;/td&gt;"))</f>
        <v>&lt;td  align="center"&gt;60&lt;/td&gt;</v>
      </c>
      <c r="F242" t="str">
        <f>IF(ISBLANK(Data!I291), "&lt;td&gt;&amp;nbsp;&lt;/td&gt;",CONCATENATE("&lt;td  align=""center""&gt;",Data!I291,"&lt;/td&gt;"))</f>
        <v>&lt;td  align="center"&gt;Moyenne&lt;/td&gt;</v>
      </c>
      <c r="G242" t="str">
        <f>IF(ISBLANK(Data!J291), "&lt;td&gt;&amp;nbsp;&lt;/td&gt;",CONCATENATE("&lt;td&gt;&lt;a href=",Data!J291, " target=_blank&gt;...&lt;/a&gt;&lt;/td&gt;"))</f>
        <v>&lt;td&gt;&amp;nbsp;&lt;/td&gt;</v>
      </c>
      <c r="I242" s="172" t="str">
        <f t="shared" si="9"/>
        <v>&lt;tr&gt;&lt;td align="center"&gt;1-3-2019&lt;/td&gt;&lt;td&gt;de St Vallier à Escragnolles par le GR 406&lt;/td&gt;&lt;td  align="center"&gt;630&lt;/td&gt;&lt;td  align="center"&gt;14,5&lt;/td&gt;&lt;td  align="center"&gt;60&lt;/td&gt;&lt;td  align="center"&gt;Moyenne&lt;/td&gt;&lt;td&gt;&amp;nbsp;&lt;/td&gt;</v>
      </c>
    </row>
    <row r="243" spans="1:9" x14ac:dyDescent="0.5">
      <c r="A243" t="str">
        <f>IF(ISBLANK(Data!D292), "&lt;tr&gt;&lt;td&gt;&amp;nbsp;&lt;/td&gt;",CONCATENATE("&lt;tr&gt;&lt;td align=""center""&gt;",Data!D292,"&lt;/td&gt;"))</f>
        <v>&lt;tr&gt;&lt;td align="center"&gt;22-2-2019&lt;/td&gt;</v>
      </c>
      <c r="B243" t="str">
        <f>IF(ISBLANK(Data!E292), "&lt;td&gt;&amp;nbsp;&lt;/td&gt;",CONCATENATE("&lt;td&gt;",Data!E292,"&lt;/td&gt;"))</f>
        <v>&lt;td&gt;Mont Vinaigre par le col du Testanier&lt;/td&gt;</v>
      </c>
      <c r="C243" t="str">
        <f>IF(ISBLANK(Data!F292), "&lt;td&gt;&amp;nbsp;&lt;/td&gt;",CONCATENATE("&lt;td  align=""center""&gt;",Data!F292,"&lt;/td&gt;"))</f>
        <v>&lt;td  align="center"&gt;370&lt;/td&gt;</v>
      </c>
      <c r="D243" t="str">
        <f>IF(ISBLANK(Data!G292), "&lt;td&gt;&amp;nbsp;&lt;/td&gt;",CONCATENATE("&lt;td  align=""center""&gt;",Data!G292,"&lt;/td&gt;"))</f>
        <v>&lt;td  align="center"&gt;10,5&lt;/td&gt;</v>
      </c>
      <c r="E243" t="str">
        <f>IF(ISBLANK(Data!H292), "&lt;td&gt;&amp;nbsp;&lt;/td&gt;",CONCATENATE("&lt;td  align=""center""&gt;",Data!H292,"&lt;/td&gt;"))</f>
        <v>&lt;td  align="center"&gt;90&lt;/td&gt;</v>
      </c>
      <c r="F243" t="str">
        <f>IF(ISBLANK(Data!I292), "&lt;td&gt;&amp;nbsp;&lt;/td&gt;",CONCATENATE("&lt;td  align=""center""&gt;",Data!I292,"&lt;/td&gt;"))</f>
        <v>&lt;td  align="center"&gt;Facile&lt;/td&gt;</v>
      </c>
      <c r="G243" t="str">
        <f>IF(ISBLANK(Data!J292), "&lt;td&gt;&amp;nbsp;&lt;/td&gt;",CONCATENATE("&lt;td&gt;&lt;a href=",Data!J292, " target=_blank&gt;...&lt;/a&gt;&lt;/td&gt;"))</f>
        <v>&lt;td&gt;&lt;a href=https://www.visorando.com/randonnee-le-mont-vinaigre-la-route-des-cols/ target=_blank&gt;...&lt;/a&gt;&lt;/td&gt;</v>
      </c>
      <c r="I243" s="172" t="str">
        <f t="shared" si="9"/>
        <v>&lt;tr&gt;&lt;td align="center"&gt;22-2-2019&lt;/td&gt;&lt;td&gt;Mont Vinaigre par le col du Testanier&lt;/td&gt;&lt;td  align="center"&gt;370&lt;/td&gt;&lt;td  align="center"&gt;10,5&lt;/td&gt;&lt;td  align="center"&gt;90&lt;/td&gt;&lt;td  align="center"&gt;Facile&lt;/td&gt;&lt;td&gt;&lt;a href=https://www.visorando.com/randonnee-le-mont-vinaigre-la-route-des-cols/ target=_blank&gt;...&lt;/a&gt;&lt;/td&gt;</v>
      </c>
    </row>
    <row r="244" spans="1:9" x14ac:dyDescent="0.5">
      <c r="A244" t="str">
        <f>IF(ISBLANK(Data!D293), "&lt;tr&gt;&lt;td&gt;&amp;nbsp;&lt;/td&gt;",CONCATENATE("&lt;tr&gt;&lt;td align=""center""&gt;",Data!D293,"&lt;/td&gt;"))</f>
        <v>&lt;tr&gt;&lt;td align="center"&gt;15-2-2019&lt;/td&gt;</v>
      </c>
      <c r="B244" t="str">
        <f>IF(ISBLANK(Data!E293), "&lt;td&gt;&amp;nbsp;&lt;/td&gt;",CONCATENATE("&lt;td&gt;",Data!E293,"&lt;/td&gt;"))</f>
        <v>&lt;td&gt;Circuit de Lourquière au départ parking de la gare de La Grave de Peille&lt;/td&gt;</v>
      </c>
      <c r="C244" t="str">
        <f>IF(ISBLANK(Data!F293), "&lt;td&gt;&amp;nbsp;&lt;/td&gt;",CONCATENATE("&lt;td  align=""center""&gt;",Data!F293,"&lt;/td&gt;"))</f>
        <v>&lt;td  align="center"&gt;480&lt;/td&gt;</v>
      </c>
      <c r="D244" t="str">
        <f>IF(ISBLANK(Data!G293), "&lt;td&gt;&amp;nbsp;&lt;/td&gt;",CONCATENATE("&lt;td  align=""center""&gt;",Data!G293,"&lt;/td&gt;"))</f>
        <v>&lt;td  align="center"&gt;10&lt;/td&gt;</v>
      </c>
      <c r="E244" t="str">
        <f>IF(ISBLANK(Data!H293), "&lt;td&gt;&amp;nbsp;&lt;/td&gt;",CONCATENATE("&lt;td  align=""center""&gt;",Data!H293,"&lt;/td&gt;"))</f>
        <v>&lt;td  align="center"&gt;100&lt;/td&gt;</v>
      </c>
      <c r="F244" t="str">
        <f>IF(ISBLANK(Data!I293), "&lt;td&gt;&amp;nbsp;&lt;/td&gt;",CONCATENATE("&lt;td  align=""center""&gt;",Data!I293,"&lt;/td&gt;"))</f>
        <v>&lt;td  align="center"&gt;Moyenne&lt;/td&gt;</v>
      </c>
      <c r="G244" t="str">
        <f>IF(ISBLANK(Data!J293), "&lt;td&gt;&amp;nbsp;&lt;/td&gt;",CONCATENATE("&lt;td&gt;&lt;a href=",Data!J293, " target=_blank&gt;...&lt;/a&gt;&lt;/td&gt;"))</f>
        <v>&lt;td&gt;&lt;a href=https://randoxygene.departement06.fr/pays-nicois/circuit-de-lourquiere-9299.html target=_blank&gt;...&lt;/a&gt;&lt;/td&gt;</v>
      </c>
    </row>
    <row r="245" spans="1:9" x14ac:dyDescent="0.5">
      <c r="A245" t="str">
        <f>IF(ISBLANK(Data!D294), "&lt;tr&gt;&lt;td&gt;&amp;nbsp;&lt;/td&gt;",CONCATENATE("&lt;tr&gt;&lt;td align=""center""&gt;",Data!D294,"&lt;/td&gt;"))</f>
        <v>&lt;tr&gt;&lt;td align="center"&gt;8-2-2019&lt;/td&gt;</v>
      </c>
      <c r="B245" t="str">
        <f>IF(ISBLANK(Data!E294), "&lt;td&gt;&amp;nbsp;&lt;/td&gt;",CONCATENATE("&lt;td&gt;",Data!E294,"&lt;/td&gt;"))</f>
        <v>&lt;td&gt;rando douce, les mimosas du Grand Duc&lt;/td&gt;</v>
      </c>
      <c r="C245" t="str">
        <f>IF(ISBLANK(Data!F294), "&lt;td&gt;&amp;nbsp;&lt;/td&gt;",CONCATENATE("&lt;td  align=""center""&gt;",Data!F294,"&lt;/td&gt;"))</f>
        <v>&lt;td  align="center"&gt;220&lt;/td&gt;</v>
      </c>
      <c r="D245" t="str">
        <f>IF(ISBLANK(Data!G294), "&lt;td&gt;&amp;nbsp;&lt;/td&gt;",CONCATENATE("&lt;td  align=""center""&gt;",Data!G294,"&lt;/td&gt;"))</f>
        <v>&lt;td  align="center"&gt;6&lt;/td&gt;</v>
      </c>
      <c r="E245" t="str">
        <f>IF(ISBLANK(Data!H294), "&lt;td&gt;&amp;nbsp;&lt;/td&gt;",CONCATENATE("&lt;td  align=""center""&gt;",Data!H294,"&lt;/td&gt;"))</f>
        <v>&lt;td  align="center"&gt;50&lt;/td&gt;</v>
      </c>
      <c r="F245" t="str">
        <f>IF(ISBLANK(Data!I294), "&lt;td&gt;&amp;nbsp;&lt;/td&gt;",CONCATENATE("&lt;td  align=""center""&gt;",Data!I294,"&lt;/td&gt;"))</f>
        <v>&lt;td  align="center"&gt;Facile&lt;/td&gt;</v>
      </c>
      <c r="G245" t="str">
        <f>IF(ISBLANK(Data!J294), "&lt;td&gt;&amp;nbsp;&lt;/td&gt;",CONCATENATE("&lt;td&gt;&lt;a href=",Data!J294, " target=_blank&gt;...&lt;/a&gt;&lt;/td&gt;"))</f>
        <v>&lt;td&gt;&lt;a href=https://randoxygene.departement06.fr/pays-cannois/circuit-du-grand-duc-9322.html target=_blank&gt;...&lt;/a&gt;&lt;/td&gt;</v>
      </c>
    </row>
    <row r="246" spans="1:9" x14ac:dyDescent="0.5">
      <c r="A246" t="str">
        <f>IF(ISBLANK(Data!D295), "&lt;tr&gt;&lt;td&gt;&amp;nbsp;&lt;/td&gt;",CONCATENATE("&lt;tr&gt;&lt;td align=""center""&gt;",Data!D295,"&lt;/td&gt;"))</f>
        <v>&lt;tr&gt;&lt;td align="center"&gt;25-1-2019&lt;/td&gt;</v>
      </c>
      <c r="B246" t="str">
        <f>IF(ISBLANK(Data!E295), "&lt;td&gt;&amp;nbsp;&lt;/td&gt;",CONCATENATE("&lt;td&gt;",Data!E295,"&lt;/td&gt;"))</f>
        <v>&lt;td&gt;les crêtes du Gros Pounch&lt;/td&gt;</v>
      </c>
      <c r="C246" t="str">
        <f>IF(ISBLANK(Data!F295), "&lt;td&gt;&amp;nbsp;&lt;/td&gt;",CONCATENATE("&lt;td  align=""center""&gt;",Data!F295,"&lt;/td&gt;"))</f>
        <v>&lt;td  align="center"&gt;400&lt;/td&gt;</v>
      </c>
      <c r="D246" t="str">
        <f>IF(ISBLANK(Data!G295), "&lt;td&gt;&amp;nbsp;&lt;/td&gt;",CONCATENATE("&lt;td  align=""center""&gt;",Data!G295,"&lt;/td&gt;"))</f>
        <v>&lt;td  align="center"&gt;14,5&lt;/td&gt;</v>
      </c>
      <c r="E246" t="str">
        <f>IF(ISBLANK(Data!H295), "&lt;td&gt;&amp;nbsp;&lt;/td&gt;",CONCATENATE("&lt;td  align=""center""&gt;",Data!H295,"&lt;/td&gt;"))</f>
        <v>&lt;td  align="center"&gt;60&lt;/td&gt;</v>
      </c>
      <c r="F246" t="str">
        <f>IF(ISBLANK(Data!I295), "&lt;td&gt;&amp;nbsp;&lt;/td&gt;",CONCATENATE("&lt;td  align=""center""&gt;",Data!I295,"&lt;/td&gt;"))</f>
        <v>&lt;td  align="center"&gt;Moyenne&lt;/td&gt;</v>
      </c>
      <c r="G246" t="str">
        <f>IF(ISBLANK(Data!J295), "&lt;td&gt;&amp;nbsp;&lt;/td&gt;",CONCATENATE("&lt;td&gt;&lt;a href=",Data!J295, " target=_blank&gt;...&lt;/a&gt;&lt;/td&gt;"))</f>
        <v>&lt;td&gt;&lt;a href=https://www.gpx-view.com/gpx.php?f=cheirongrospounchcolsine.gpx target=_blank&gt;...&lt;/a&gt;&lt;/td&gt;</v>
      </c>
    </row>
    <row r="247" spans="1:9" x14ac:dyDescent="0.5">
      <c r="A247" t="str">
        <f>IF(ISBLANK(Data!D296), "&lt;tr&gt;&lt;td&gt;&amp;nbsp;&lt;/td&gt;",CONCATENATE("&lt;tr&gt;&lt;td align=""center""&gt;",Data!D296,"&lt;/td&gt;"))</f>
        <v>&lt;tr&gt;&lt;td align="center"&gt;18-1-2019&lt;/td&gt;</v>
      </c>
      <c r="B247" t="str">
        <f>IF(ISBLANK(Data!E296), "&lt;td&gt;&amp;nbsp;&lt;/td&gt;",CONCATENATE("&lt;td&gt;",Data!E296,"&lt;/td&gt;"))</f>
        <v>&lt;td&gt;St Barnabé-Coursegoules-St Barnabé&lt;/td&gt;</v>
      </c>
      <c r="C247" t="str">
        <f>IF(ISBLANK(Data!F296), "&lt;td&gt;&amp;nbsp;&lt;/td&gt;",CONCATENATE("&lt;td  align=""center""&gt;",Data!F296,"&lt;/td&gt;"))</f>
        <v>&lt;td  align="center"&gt;320&lt;/td&gt;</v>
      </c>
      <c r="D247" t="str">
        <f>IF(ISBLANK(Data!G296), "&lt;td&gt;&amp;nbsp;&lt;/td&gt;",CONCATENATE("&lt;td  align=""center""&gt;",Data!G296,"&lt;/td&gt;"))</f>
        <v>&lt;td  align="center"&gt;14&lt;/td&gt;</v>
      </c>
      <c r="E247" t="str">
        <f>IF(ISBLANK(Data!H296), "&lt;td&gt;&amp;nbsp;&lt;/td&gt;",CONCATENATE("&lt;td  align=""center""&gt;",Data!H296,"&lt;/td&gt;"))</f>
        <v>&lt;td  align="center"&gt;50&lt;/td&gt;</v>
      </c>
      <c r="F247" t="str">
        <f>IF(ISBLANK(Data!I296), "&lt;td&gt;&amp;nbsp;&lt;/td&gt;",CONCATENATE("&lt;td  align=""center""&gt;",Data!I296,"&lt;/td&gt;"))</f>
        <v>&lt;td  align="center"&gt;Facile&lt;/td&gt;</v>
      </c>
      <c r="G247" t="str">
        <f>IF(ISBLANK(Data!J296), "&lt;td&gt;&amp;nbsp;&lt;/td&gt;",CONCATENATE("&lt;td&gt;&lt;a href=",Data!J296, " target=_blank&gt;...&lt;/a&gt;&lt;/td&gt;"))</f>
        <v>&lt;td&gt;&lt;a href=https://randoxygene.departement06.fr/moyen-pays/plateau-de-saint-barnabe-9792.html target=_blank&gt;...&lt;/a&gt;&lt;/td&gt;</v>
      </c>
    </row>
    <row r="248" spans="1:9" x14ac:dyDescent="0.5">
      <c r="A248" t="str">
        <f>IF(ISBLANK(Data!D297), "&lt;tr&gt;&lt;td&gt;&amp;nbsp;&lt;/td&gt;",CONCATENATE("&lt;tr&gt;&lt;td align=""center""&gt;",Data!D297,"&lt;/td&gt;"))</f>
        <v>&lt;tr&gt;&lt;td align="center"&gt;11-1-2019&lt;/td&gt;</v>
      </c>
      <c r="B248" t="str">
        <f>IF(ISBLANK(Data!E297), "&lt;td&gt;&amp;nbsp;&lt;/td&gt;",CONCATENATE("&lt;td&gt;",Data!E297,"&lt;/td&gt;"))</f>
        <v>&lt;td&gt;La montagne de Thiey par le pont de Nans&lt;/td&gt;</v>
      </c>
      <c r="C248" t="str">
        <f>IF(ISBLANK(Data!F297), "&lt;td&gt;&amp;nbsp;&lt;/td&gt;",CONCATENATE("&lt;td  align=""center""&gt;",Data!F297,"&lt;/td&gt;"))</f>
        <v>&lt;td  align="center"&gt;700&lt;/td&gt;</v>
      </c>
      <c r="D248" t="str">
        <f>IF(ISBLANK(Data!G297), "&lt;td&gt;&amp;nbsp;&lt;/td&gt;",CONCATENATE("&lt;td  align=""center""&gt;",Data!G297,"&lt;/td&gt;"))</f>
        <v>&lt;td  align="center"&gt;12,4&lt;/td&gt;</v>
      </c>
      <c r="E248" t="str">
        <f>IF(ISBLANK(Data!H297), "&lt;td&gt;&amp;nbsp;&lt;/td&gt;",CONCATENATE("&lt;td  align=""center""&gt;",Data!H297,"&lt;/td&gt;"))</f>
        <v>&lt;td  align="center"&gt;60&lt;/td&gt;</v>
      </c>
      <c r="F248" t="str">
        <f>IF(ISBLANK(Data!I297), "&lt;td&gt;&amp;nbsp;&lt;/td&gt;",CONCATENATE("&lt;td  align=""center""&gt;",Data!I297,"&lt;/td&gt;"))</f>
        <v>&lt;td  align="center"&gt;Sportive&lt;/td&gt;</v>
      </c>
      <c r="G248" t="str">
        <f>IF(ISBLANK(Data!J297), "&lt;td&gt;&amp;nbsp;&lt;/td&gt;",CONCATENATE("&lt;td&gt;&lt;a href=",Data!J297, " target=_blank&gt;...&lt;/a&gt;&lt;/td&gt;"))</f>
        <v>&lt;td&gt;&lt;a href=https://randoxygene.departement06.fr/siagne-loup/montagne-de-thiey-9082.html target=_blank&gt;...&lt;/a&gt;&lt;/td&gt;</v>
      </c>
    </row>
    <row r="249" spans="1:9" x14ac:dyDescent="0.5">
      <c r="A249" t="str">
        <f>IF(ISBLANK(Data!D298), "&lt;tr&gt;&lt;td&gt;&amp;nbsp;&lt;/td&gt;",CONCATENATE("&lt;tr&gt;&lt;td align=""center""&gt;",Data!D298,"&lt;/td&gt;"))</f>
        <v>&lt;tr&gt;&lt;td align="center"&gt;4-1-2019&lt;/td&gt;</v>
      </c>
      <c r="B249" t="str">
        <f>IF(ISBLANK(Data!E298), "&lt;td&gt;&amp;nbsp;&lt;/td&gt;",CONCATENATE("&lt;td&gt;",Data!E298,"&lt;/td&gt;"))</f>
        <v>&lt;td&gt;rando douce sur les hauteurs du lac de St Cassien&lt;/td&gt;</v>
      </c>
      <c r="C249" t="str">
        <f>IF(ISBLANK(Data!F298), "&lt;td&gt;&amp;nbsp;&lt;/td&gt;",CONCATENATE("&lt;td  align=""center""&gt;",Data!F298,"&lt;/td&gt;"))</f>
        <v>&lt;td  align="center"&gt;400&lt;/td&gt;</v>
      </c>
      <c r="D249" t="str">
        <f>IF(ISBLANK(Data!G298), "&lt;td&gt;&amp;nbsp;&lt;/td&gt;",CONCATENATE("&lt;td  align=""center""&gt;",Data!G298,"&lt;/td&gt;"))</f>
        <v>&lt;td  align="center"&gt;13&lt;/td&gt;</v>
      </c>
      <c r="E249" t="str">
        <f>IF(ISBLANK(Data!H298), "&lt;td&gt;&amp;nbsp;&lt;/td&gt;",CONCATENATE("&lt;td  align=""center""&gt;",Data!H298,"&lt;/td&gt;"))</f>
        <v>&lt;td  align="center"&gt;80&lt;/td&gt;</v>
      </c>
      <c r="F249" t="str">
        <f>IF(ISBLANK(Data!I298), "&lt;td&gt;&amp;nbsp;&lt;/td&gt;",CONCATENATE("&lt;td  align=""center""&gt;",Data!I298,"&lt;/td&gt;"))</f>
        <v>&lt;td  align="center"&gt;Facile&lt;/td&gt;</v>
      </c>
      <c r="G249" t="str">
        <f>IF(ISBLANK(Data!J298), "&lt;td&gt;&amp;nbsp;&lt;/td&gt;",CONCATENATE("&lt;td&gt;&lt;a href=",Data!J298, " target=_blank&gt;...&lt;/a&gt;&lt;/td&gt;"))</f>
        <v>&lt;td&gt;&lt;a href=https://www.terresetpierresdazur.com/cassien-serminier ??? target=_blank&gt;...&lt;/a&gt;&lt;/td&gt;</v>
      </c>
    </row>
    <row r="250" spans="1:9" x14ac:dyDescent="0.5">
      <c r="A250" t="str">
        <f>IF(ISBLANK(Data!D299), "&lt;tr&gt;&lt;td&gt;&amp;nbsp;&lt;/td&gt;",CONCATENATE("&lt;tr&gt;&lt;td align=""center""&gt;",Data!D299,"&lt;/td&gt;"))</f>
        <v>&lt;tr&gt;&lt;td align="center"&gt;21-12-2018&lt;/td&gt;</v>
      </c>
      <c r="B250" t="str">
        <f>IF(ISBLANK(Data!E299), "&lt;td&gt;&amp;nbsp;&lt;/td&gt;",CONCATENATE("&lt;td&gt;",Data!E299,"&lt;/td&gt;"))</f>
        <v>&lt;td&gt;rando douce au cœur de l'Estérel&lt;/td&gt;</v>
      </c>
      <c r="C250" t="str">
        <f>IF(ISBLANK(Data!F299), "&lt;td&gt;&amp;nbsp;&lt;/td&gt;",CONCATENATE("&lt;td  align=""center""&gt;",Data!F299,"&lt;/td&gt;"))</f>
        <v>&lt;td  align="center"&gt;150&lt;/td&gt;</v>
      </c>
      <c r="D250" t="str">
        <f>IF(ISBLANK(Data!G299), "&lt;td&gt;&amp;nbsp;&lt;/td&gt;",CONCATENATE("&lt;td  align=""center""&gt;",Data!G299,"&lt;/td&gt;"))</f>
        <v>&lt;td  align="center"&gt;11&lt;/td&gt;</v>
      </c>
      <c r="E250" t="str">
        <f>IF(ISBLANK(Data!H299), "&lt;td&gt;&amp;nbsp;&lt;/td&gt;",CONCATENATE("&lt;td  align=""center""&gt;",Data!H299,"&lt;/td&gt;"))</f>
        <v>&lt;td  align="center"&gt;100&lt;/td&gt;</v>
      </c>
      <c r="F250" t="str">
        <f>IF(ISBLANK(Data!I299), "&lt;td&gt;&amp;nbsp;&lt;/td&gt;",CONCATENATE("&lt;td  align=""center""&gt;",Data!I299,"&lt;/td&gt;"))</f>
        <v>&lt;td  align="center"&gt;Facile&lt;/td&gt;</v>
      </c>
      <c r="G250" t="str">
        <f>IF(ISBLANK(Data!J299), "&lt;td&gt;&amp;nbsp;&lt;/td&gt;",CONCATENATE("&lt;td&gt;&lt;a href=",Data!J299, " target=_blank&gt;...&lt;/a&gt;&lt;/td&gt;"))</f>
        <v>&lt;td&gt;&lt;a href=https://www.terresetpierresdazur.com/au-coeur-de-lesterel ??? target=_blank&gt;...&lt;/a&gt;&lt;/td&gt;</v>
      </c>
    </row>
    <row r="251" spans="1:9" x14ac:dyDescent="0.5">
      <c r="A251" t="str">
        <f>IF(ISBLANK(Data!D300), "&lt;tr&gt;&lt;td&gt;&amp;nbsp;&lt;/td&gt;",CONCATENATE("&lt;tr&gt;&lt;td align=""center""&gt;",Data!D300,"&lt;/td&gt;"))</f>
        <v>&lt;tr&gt;&lt;td align="center"&gt;14-12-2018&lt;/td&gt;</v>
      </c>
      <c r="B251" t="str">
        <f>IF(ISBLANK(Data!E300), "&lt;td&gt;&amp;nbsp;&lt;/td&gt;",CONCATENATE("&lt;td&gt;",Data!E300,"&lt;/td&gt;"))</f>
        <v>&lt;td&gt;circuit du Castellet au départ de St Jeannet&lt;/td&gt;</v>
      </c>
      <c r="C251" t="str">
        <f>IF(ISBLANK(Data!F300), "&lt;td&gt;&amp;nbsp;&lt;/td&gt;",CONCATENATE("&lt;td  align=""center""&gt;",Data!F300,"&lt;/td&gt;"))</f>
        <v>&lt;td  align="center"&gt;580&lt;/td&gt;</v>
      </c>
      <c r="D251" t="str">
        <f>IF(ISBLANK(Data!G300), "&lt;td&gt;&amp;nbsp;&lt;/td&gt;",CONCATENATE("&lt;td  align=""center""&gt;",Data!G300,"&lt;/td&gt;"))</f>
        <v>&lt;td  align="center"&gt;13,5&lt;/td&gt;</v>
      </c>
      <c r="E251" t="str">
        <f>IF(ISBLANK(Data!H300), "&lt;td&gt;&amp;nbsp;&lt;/td&gt;",CONCATENATE("&lt;td  align=""center""&gt;",Data!H300,"&lt;/td&gt;"))</f>
        <v>&lt;td  align="center"&gt;46&lt;/td&gt;</v>
      </c>
      <c r="F251" t="str">
        <f>IF(ISBLANK(Data!I300), "&lt;td&gt;&amp;nbsp;&lt;/td&gt;",CONCATENATE("&lt;td  align=""center""&gt;",Data!I300,"&lt;/td&gt;"))</f>
        <v>&lt;td  align="center"&gt;Moyenne&lt;/td&gt;</v>
      </c>
      <c r="G251" t="str">
        <f>IF(ISBLANK(Data!J300), "&lt;td&gt;&amp;nbsp;&lt;/td&gt;",CONCATENATE("&lt;td&gt;&lt;a href=",Data!J300, " target=_blank&gt;...&lt;/a&gt;&lt;/td&gt;"))</f>
        <v>&lt;td&gt;&lt;a href=https://fr.wikiloc.com/itineraires-randonnee/depart-st-jeannet-tour-du-castellet-par-jas-jausserand-les-gardioles-24611793 target=_blank&gt;...&lt;/a&gt;&lt;/td&gt;</v>
      </c>
    </row>
    <row r="252" spans="1:9" x14ac:dyDescent="0.5">
      <c r="A252" t="str">
        <f>IF(ISBLANK(Data!D301), "&lt;tr&gt;&lt;td&gt;&amp;nbsp;&lt;/td&gt;",CONCATENATE("&lt;tr&gt;&lt;td align=""center""&gt;",Data!D301,"&lt;/td&gt;"))</f>
        <v>&lt;tr&gt;&lt;td align="center"&gt;7-12-2018&lt;/td&gt;</v>
      </c>
      <c r="B252" t="str">
        <f>IF(ISBLANK(Data!E301), "&lt;td&gt;&amp;nbsp;&lt;/td&gt;",CONCATENATE("&lt;td&gt;",Data!E301,"&lt;/td&gt;"))</f>
        <v>&lt;td&gt;rando-resto, circuit du Viériou en partant de Coursegoules&lt;/td&gt;</v>
      </c>
      <c r="C252" t="str">
        <f>IF(ISBLANK(Data!F301), "&lt;td&gt;&amp;nbsp;&lt;/td&gt;",CONCATENATE("&lt;td  align=""center""&gt;",Data!F301,"&lt;/td&gt;"))</f>
        <v>&lt;td  align="center"&gt;460&lt;/td&gt;</v>
      </c>
      <c r="D252" t="str">
        <f>IF(ISBLANK(Data!G301), "&lt;td&gt;&amp;nbsp;&lt;/td&gt;",CONCATENATE("&lt;td  align=""center""&gt;",Data!G301,"&lt;/td&gt;"))</f>
        <v>&lt;td  align="center"&gt;8&lt;/td&gt;</v>
      </c>
      <c r="E252" t="str">
        <f>IF(ISBLANK(Data!H301), "&lt;td&gt;&amp;nbsp;&lt;/td&gt;",CONCATENATE("&lt;td  align=""center""&gt;",Data!H301,"&lt;/td&gt;"))</f>
        <v>&lt;td  align="center"&gt;73&lt;/td&gt;</v>
      </c>
      <c r="F252" t="str">
        <f>IF(ISBLANK(Data!I301), "&lt;td&gt;&amp;nbsp;&lt;/td&gt;",CONCATENATE("&lt;td  align=""center""&gt;",Data!I301,"&lt;/td&gt;"))</f>
        <v>&lt;td  align="center"&gt;Facile&lt;/td&gt;</v>
      </c>
      <c r="G252" t="str">
        <f>IF(ISBLANK(Data!J301), "&lt;td&gt;&amp;nbsp;&lt;/td&gt;",CONCATENATE("&lt;td&gt;&lt;a href=",Data!J301, " target=_blank&gt;...&lt;/a&gt;&lt;/td&gt;"))</f>
        <v>&lt;td&gt;&lt;a href=https://randoxygene.departement06.fr/siagne-loup/circuit-du-vieriou-9077.html target=_blank&gt;...&lt;/a&gt;&lt;/td&gt;</v>
      </c>
    </row>
    <row r="253" spans="1:9" x14ac:dyDescent="0.5">
      <c r="A253" t="str">
        <f>IF(ISBLANK(Data!D302), "&lt;tr&gt;&lt;td&gt;&amp;nbsp;&lt;/td&gt;",CONCATENATE("&lt;tr&gt;&lt;td align=""center""&gt;",Data!D302,"&lt;/td&gt;"))</f>
        <v>&lt;tr&gt;&lt;td align="center"&gt;1-12-2018&lt;/td&gt;</v>
      </c>
      <c r="B253" t="str">
        <f>IF(ISBLANK(Data!E302), "&lt;td&gt;&amp;nbsp;&lt;/td&gt;",CONCATENATE("&lt;td&gt;",Data!E302,"&lt;/td&gt;"))</f>
        <v>&lt;td&gt;Le Baou des Blancs et le Baou des Noirs au départ du Col de Vence&lt;/td&gt;</v>
      </c>
      <c r="C253" t="str">
        <f>IF(ISBLANK(Data!F302), "&lt;td&gt;&amp;nbsp;&lt;/td&gt;",CONCATENATE("&lt;td  align=""center""&gt;",Data!F302,"&lt;/td&gt;"))</f>
        <v>&lt;td  align="center"&gt;440&lt;/td&gt;</v>
      </c>
      <c r="D253" t="str">
        <f>IF(ISBLANK(Data!G302), "&lt;td&gt;&amp;nbsp;&lt;/td&gt;",CONCATENATE("&lt;td  align=""center""&gt;",Data!G302,"&lt;/td&gt;"))</f>
        <v>&lt;td  align="center"&gt;10&lt;/td&gt;</v>
      </c>
      <c r="E253" t="str">
        <f>IF(ISBLANK(Data!H302), "&lt;td&gt;&amp;nbsp;&lt;/td&gt;",CONCATENATE("&lt;td  align=""center""&gt;",Data!H302,"&lt;/td&gt;"))</f>
        <v>&lt;td  align="center"&gt;40&lt;/td&gt;</v>
      </c>
      <c r="F253" t="str">
        <f>IF(ISBLANK(Data!I302), "&lt;td&gt;&amp;nbsp;&lt;/td&gt;",CONCATENATE("&lt;td  align=""center""&gt;",Data!I302,"&lt;/td&gt;"))</f>
        <v>&lt;td  align="center"&gt;Moyenne&lt;/td&gt;</v>
      </c>
      <c r="G253" t="str">
        <f>IF(ISBLANK(Data!J302), "&lt;td&gt;&amp;nbsp;&lt;/td&gt;",CONCATENATE("&lt;td&gt;&lt;a href=",Data!J302, " target=_blank&gt;...&lt;/a&gt;&lt;/td&gt;"))</f>
        <v>&lt;td&gt;&lt;a href=https://www.terresetpierresdazur.com/baousnoirsblancs target=_blank&gt;...&lt;/a&gt;&lt;/td&gt;</v>
      </c>
    </row>
    <row r="254" spans="1:9" x14ac:dyDescent="0.5">
      <c r="A254" t="str">
        <f>IF(ISBLANK(Data!D303), "&lt;tr&gt;&lt;td&gt;&amp;nbsp;&lt;/td&gt;",CONCATENATE("&lt;tr&gt;&lt;td align=""center""&gt;",Data!D303,"&lt;/td&gt;"))</f>
        <v>&lt;tr&gt;&lt;td align="center"&gt;16-11-2018&lt;/td&gt;</v>
      </c>
      <c r="B254" t="str">
        <f>IF(ISBLANK(Data!E303), "&lt;td&gt;&amp;nbsp;&lt;/td&gt;",CONCATENATE("&lt;td&gt;",Data!E303,"&lt;/td&gt;"))</f>
        <v>&lt;td&gt;circuit de Saint Blaise&lt;/td&gt;</v>
      </c>
      <c r="C254" t="str">
        <f>IF(ISBLANK(Data!F303), "&lt;td&gt;&amp;nbsp;&lt;/td&gt;",CONCATENATE("&lt;td  align=""center""&gt;",Data!F303,"&lt;/td&gt;"))</f>
        <v>&lt;td  align="center"&gt;500&lt;/td&gt;</v>
      </c>
      <c r="D254" t="str">
        <f>IF(ISBLANK(Data!G303), "&lt;td&gt;&amp;nbsp;&lt;/td&gt;",CONCATENATE("&lt;td  align=""center""&gt;",Data!G303,"&lt;/td&gt;"))</f>
        <v>&lt;td  align="center"&gt;12&lt;/td&gt;</v>
      </c>
      <c r="E254" t="str">
        <f>IF(ISBLANK(Data!H303), "&lt;td&gt;&amp;nbsp;&lt;/td&gt;",CONCATENATE("&lt;td  align=""center""&gt;",Data!H303,"&lt;/td&gt;"))</f>
        <v>&lt;td  align="center"&gt;100&lt;/td&gt;</v>
      </c>
      <c r="F254" t="str">
        <f>IF(ISBLANK(Data!I303), "&lt;td&gt;&amp;nbsp;&lt;/td&gt;",CONCATENATE("&lt;td  align=""center""&gt;",Data!I303,"&lt;/td&gt;"))</f>
        <v>&lt;td&gt;&amp;nbsp;&lt;/td&gt;</v>
      </c>
      <c r="G254" t="str">
        <f>IF(ISBLANK(Data!J303), "&lt;td&gt;&amp;nbsp;&lt;/td&gt;",CONCATENATE("&lt;td&gt;&lt;a href=",Data!J303, " target=_blank&gt;...&lt;/a&gt;&lt;/td&gt;"))</f>
        <v>&lt;td&gt;&lt;a href=http://levens.fr/wp/wp-content/uploads/2017/09/Circuit-randonn%C3%A9e-2018-st-blaise.pdf  target=_blank&gt;...&lt;/a&gt;&lt;/td&gt;</v>
      </c>
    </row>
    <row r="255" spans="1:9" x14ac:dyDescent="0.5">
      <c r="A255" t="str">
        <f>IF(ISBLANK(Data!D304), "&lt;tr&gt;&lt;td&gt;&amp;nbsp;&lt;/td&gt;",CONCATENATE("&lt;tr&gt;&lt;td align=""center""&gt;",Data!D304,"&lt;/td&gt;"))</f>
        <v>&lt;tr&gt;&lt;td align="center"&gt;12-11-2018&lt;/td&gt;</v>
      </c>
      <c r="B255" t="str">
        <f>IF(ISBLANK(Data!E304), "&lt;td&gt;&amp;nbsp;&lt;/td&gt;",CONCATENATE("&lt;td&gt;",Data!E304,"&lt;/td&gt;"))</f>
        <v>&lt;td&gt;le col du Clapier (ou de la Femme Morte) + Crête de la Colle du Maçon et Le Haut Montet&lt;/td&gt;</v>
      </c>
      <c r="C255" t="str">
        <f>IF(ISBLANK(Data!F304), "&lt;td&gt;&amp;nbsp;&lt;/td&gt;",CONCATENATE("&lt;td  align=""center""&gt;",Data!F304,"&lt;/td&gt;"))</f>
        <v>&lt;td  align="center"&gt;500&lt;/td&gt;</v>
      </c>
      <c r="D255" t="str">
        <f>IF(ISBLANK(Data!G304), "&lt;td&gt;&amp;nbsp;&lt;/td&gt;",CONCATENATE("&lt;td  align=""center""&gt;",Data!G304,"&lt;/td&gt;"))</f>
        <v>&lt;td  align="center"&gt;13&lt;/td&gt;</v>
      </c>
      <c r="E255" t="str">
        <f>IF(ISBLANK(Data!H304), "&lt;td&gt;&amp;nbsp;&lt;/td&gt;",CONCATENATE("&lt;td  align=""center""&gt;",Data!H304,"&lt;/td&gt;"))</f>
        <v>&lt;td  align="center"&gt;50&lt;/td&gt;</v>
      </c>
      <c r="F255" t="str">
        <f>IF(ISBLANK(Data!I304), "&lt;td&gt;&amp;nbsp;&lt;/td&gt;",CONCATENATE("&lt;td  align=""center""&gt;",Data!I304,"&lt;/td&gt;"))</f>
        <v>&lt;td&gt;&amp;nbsp;&lt;/td&gt;</v>
      </c>
      <c r="G255" t="str">
        <f>IF(ISBLANK(Data!J304), "&lt;td&gt;&amp;nbsp;&lt;/td&gt;",CONCATENATE("&lt;td&gt;&lt;a href=",Data!J304, " target=_blank&gt;...&lt;/a&gt;&lt;/td&gt;"))</f>
        <v>&lt;td&gt;&amp;nbsp;&lt;/td&gt;</v>
      </c>
    </row>
    <row r="256" spans="1:9" x14ac:dyDescent="0.5">
      <c r="A256" t="str">
        <f>IF(ISBLANK(Data!D305), "&lt;tr&gt;&lt;td&gt;&amp;nbsp;&lt;/td&gt;",CONCATENATE("&lt;tr&gt;&lt;td align=""center""&gt;",Data!D305,"&lt;/td&gt;"))</f>
        <v>&lt;tr&gt;&lt;td align="center"&gt;2-11-2018&lt;/td&gt;</v>
      </c>
      <c r="B256" t="str">
        <f>IF(ISBLANK(Data!E305), "&lt;td&gt;&amp;nbsp;&lt;/td&gt;",CONCATENATE("&lt;td&gt;",Data!E305,"&lt;/td&gt;"))</f>
        <v>&lt;td&gt;de Nice à Villefranche par le sentier côtier, le Mont Boron et le Mont Alban&lt;/td&gt;</v>
      </c>
      <c r="C256" t="str">
        <f>IF(ISBLANK(Data!F305), "&lt;td&gt;&amp;nbsp;&lt;/td&gt;",CONCATENATE("&lt;td  align=""center""&gt;",Data!F305,"&lt;/td&gt;"))</f>
        <v>&lt;td  align="center"&gt;380&lt;/td&gt;</v>
      </c>
      <c r="D256" t="str">
        <f>IF(ISBLANK(Data!G305), "&lt;td&gt;&amp;nbsp;&lt;/td&gt;",CONCATENATE("&lt;td  align=""center""&gt;",Data!G305,"&lt;/td&gt;"))</f>
        <v>&lt;td  align="center"&gt;11&lt;/td&gt;</v>
      </c>
      <c r="E256" t="str">
        <f>IF(ISBLANK(Data!H305), "&lt;td&gt;&amp;nbsp;&lt;/td&gt;",CONCATENATE("&lt;td  align=""center""&gt;",Data!H305,"&lt;/td&gt;"))</f>
        <v>&lt;td  align="center"&gt;60&lt;/td&gt;</v>
      </c>
      <c r="F256" t="str">
        <f>IF(ISBLANK(Data!I305), "&lt;td&gt;&amp;nbsp;&lt;/td&gt;",CONCATENATE("&lt;td  align=""center""&gt;",Data!I305,"&lt;/td&gt;"))</f>
        <v>&lt;td  align="center"&gt;Facile&lt;/td&gt;</v>
      </c>
      <c r="G256" t="str">
        <f>IF(ISBLANK(Data!J305), "&lt;td&gt;&amp;nbsp;&lt;/td&gt;",CONCATENATE("&lt;td&gt;&lt;a href=",Data!J305, " target=_blank&gt;...&lt;/a&gt;&lt;/td&gt;"))</f>
        <v>&lt;td&gt;&lt;a href=https://randoxygene.departement06.fr/littoral/tour-du-mont-boron-9340.html
https://randoxygene.departement06.fr/littoral/circuit-du-mont-alban-9339.html target=_blank&gt;...&lt;/a&gt;&lt;/td&gt;</v>
      </c>
    </row>
    <row r="257" spans="1:7" x14ac:dyDescent="0.5">
      <c r="A257" t="str">
        <f>IF(ISBLANK(Data!D306), "&lt;tr&gt;&lt;td&gt;&amp;nbsp;&lt;/td&gt;",CONCATENATE("&lt;tr&gt;&lt;td align=""center""&gt;",Data!D306,"&lt;/td&gt;"))</f>
        <v>&lt;tr&gt;&lt;td align="center"&gt;26-10-2018&lt;/td&gt;</v>
      </c>
      <c r="B257" t="str">
        <f>IF(ISBLANK(Data!E306), "&lt;td&gt;&amp;nbsp;&lt;/td&gt;",CONCATENATE("&lt;td&gt;",Data!E306,"&lt;/td&gt;"))</f>
        <v>&lt;td&gt;Mine de l'Eguisse départ de Duranus&lt;/td&gt;</v>
      </c>
      <c r="C257" t="str">
        <f>IF(ISBLANK(Data!F306), "&lt;td&gt;&amp;nbsp;&lt;/td&gt;",CONCATENATE("&lt;td  align=""center""&gt;",Data!F306,"&lt;/td&gt;"))</f>
        <v>&lt;td  align="center"&gt;650&lt;/td&gt;</v>
      </c>
      <c r="D257" t="str">
        <f>IF(ISBLANK(Data!G306), "&lt;td&gt;&amp;nbsp;&lt;/td&gt;",CONCATENATE("&lt;td  align=""center""&gt;",Data!G306,"&lt;/td&gt;"))</f>
        <v>&lt;td  align="center"&gt;9&lt;/td&gt;</v>
      </c>
      <c r="E257" t="str">
        <f>IF(ISBLANK(Data!H306), "&lt;td&gt;&amp;nbsp;&lt;/td&gt;",CONCATENATE("&lt;td  align=""center""&gt;",Data!H306,"&lt;/td&gt;"))</f>
        <v>&lt;td  align="center"&gt;160&lt;/td&gt;</v>
      </c>
      <c r="F257" t="str">
        <f>IF(ISBLANK(Data!I306), "&lt;td&gt;&amp;nbsp;&lt;/td&gt;",CONCATENATE("&lt;td  align=""center""&gt;",Data!I306,"&lt;/td&gt;"))</f>
        <v>&lt;td  align="center"&gt;Moyenne&lt;/td&gt;</v>
      </c>
      <c r="G257" t="str">
        <f>IF(ISBLANK(Data!J306), "&lt;td&gt;&amp;nbsp;&lt;/td&gt;",CONCATENATE("&lt;td&gt;&lt;a href=",Data!J306, " target=_blank&gt;...&lt;/a&gt;&lt;/td&gt;"))</f>
        <v>&lt;td&gt;&lt;a href=https://randoxygene.departement06.fr/vesubie/mine-de-l-eguisse-9374.html target=_blank&gt;...&lt;/a&gt;&lt;/td&gt;</v>
      </c>
    </row>
    <row r="258" spans="1:7" x14ac:dyDescent="0.5">
      <c r="A258" t="str">
        <f>IF(ISBLANK(Data!D307), "&lt;tr&gt;&lt;td&gt;&amp;nbsp;&lt;/td&gt;",CONCATENATE("&lt;tr&gt;&lt;td align=""center""&gt;",Data!D307,"&lt;/td&gt;"))</f>
        <v>&lt;tr&gt;&lt;td align="center"&gt;26-10-2018&lt;/td&gt;</v>
      </c>
      <c r="B258" t="str">
        <f>IF(ISBLANK(Data!E307), "&lt;td&gt;&amp;nbsp;&lt;/td&gt;",CONCATENATE("&lt;td&gt;",Data!E307,"&lt;/td&gt;"))</f>
        <v>&lt;td&gt;La Cascade de Clars via l'Ubac de Brainée et la Montagne des Louquiers&lt;/td&gt;</v>
      </c>
      <c r="C258" t="str">
        <f>IF(ISBLANK(Data!F307), "&lt;td&gt;&amp;nbsp;&lt;/td&gt;",CONCATENATE("&lt;td  align=""center""&gt;",Data!F307,"&lt;/td&gt;"))</f>
        <v>&lt;td  align="center"&gt;540&lt;/td&gt;</v>
      </c>
      <c r="D258" t="str">
        <f>IF(ISBLANK(Data!G307), "&lt;td&gt;&amp;nbsp;&lt;/td&gt;",CONCATENATE("&lt;td  align=""center""&gt;",Data!G307,"&lt;/td&gt;"))</f>
        <v>&lt;td  align="center"&gt;12&lt;/td&gt;</v>
      </c>
      <c r="E258" t="str">
        <f>IF(ISBLANK(Data!H307), "&lt;td&gt;&amp;nbsp;&lt;/td&gt;",CONCATENATE("&lt;td  align=""center""&gt;",Data!H307,"&lt;/td&gt;"))</f>
        <v>&lt;td  align="center"&gt;60&lt;/td&gt;</v>
      </c>
      <c r="F258" t="str">
        <f>IF(ISBLANK(Data!I307), "&lt;td&gt;&amp;nbsp;&lt;/td&gt;",CONCATENATE("&lt;td  align=""center""&gt;",Data!I307,"&lt;/td&gt;"))</f>
        <v>&lt;td  align="center"&gt;Facile&lt;/td&gt;</v>
      </c>
      <c r="G258" t="str">
        <f>IF(ISBLANK(Data!J307), "&lt;td&gt;&amp;nbsp;&lt;/td&gt;",CONCATENATE("&lt;td&gt;&lt;a href=",Data!J307, " target=_blank&gt;...&lt;/a&gt;&lt;/td&gt;"))</f>
        <v>&lt;td&gt;&lt;a href=https://www.visorando.com/randonnee-la-cascade-de-clars-via-l-ubac-de-braine/ target=_blank&gt;...&lt;/a&gt;&lt;/td&gt;</v>
      </c>
    </row>
    <row r="259" spans="1:7" x14ac:dyDescent="0.5">
      <c r="A259" t="str">
        <f>IF(ISBLANK(Data!D308), "&lt;tr&gt;&lt;td&gt;&amp;nbsp;&lt;/td&gt;",CONCATENATE("&lt;tr&gt;&lt;td align=""center""&gt;",Data!D308,"&lt;/td&gt;"))</f>
        <v>&lt;tr&gt;&lt;td align="center"&gt;19-10-2018&lt;/td&gt;</v>
      </c>
      <c r="B259" t="str">
        <f>IF(ISBLANK(Data!E308), "&lt;td&gt;&amp;nbsp;&lt;/td&gt;",CONCATENATE("&lt;td&gt;",Data!E308,"&lt;/td&gt;"))</f>
        <v>&lt;td&gt;Plateau de Calern au départ de Cipières&lt;/td&gt;</v>
      </c>
      <c r="C259" t="str">
        <f>IF(ISBLANK(Data!F308), "&lt;td&gt;&amp;nbsp;&lt;/td&gt;",CONCATENATE("&lt;td  align=""center""&gt;",Data!F308,"&lt;/td&gt;"))</f>
        <v>&lt;td  align="center"&gt;520&lt;/td&gt;</v>
      </c>
      <c r="D259" t="str">
        <f>IF(ISBLANK(Data!G308), "&lt;td&gt;&amp;nbsp;&lt;/td&gt;",CONCATENATE("&lt;td  align=""center""&gt;",Data!G308,"&lt;/td&gt;"))</f>
        <v>&lt;td  align="center"&gt;13&lt;/td&gt;</v>
      </c>
      <c r="E259" t="str">
        <f>IF(ISBLANK(Data!H308), "&lt;td&gt;&amp;nbsp;&lt;/td&gt;",CONCATENATE("&lt;td  align=""center""&gt;",Data!H308,"&lt;/td&gt;"))</f>
        <v>&lt;td  align="center"&gt;55&lt;/td&gt;</v>
      </c>
      <c r="F259" t="str">
        <f>IF(ISBLANK(Data!I308), "&lt;td&gt;&amp;nbsp;&lt;/td&gt;",CONCATENATE("&lt;td  align=""center""&gt;",Data!I308,"&lt;/td&gt;"))</f>
        <v>&lt;td&gt;&amp;nbsp;&lt;/td&gt;</v>
      </c>
      <c r="G259" t="str">
        <f>IF(ISBLANK(Data!J308), "&lt;td&gt;&amp;nbsp;&lt;/td&gt;",CONCATENATE("&lt;td&gt;&lt;a href=",Data!J308, " target=_blank&gt;...&lt;/a&gt;&lt;/td&gt;"))</f>
        <v>&lt;td&gt;&amp;nbsp;&lt;/td&gt;</v>
      </c>
    </row>
    <row r="260" spans="1:7" x14ac:dyDescent="0.5">
      <c r="A260" t="str">
        <f>IF(ISBLANK(Data!D309), "&lt;tr&gt;&lt;td&gt;&amp;nbsp;&lt;/td&gt;",CONCATENATE("&lt;tr&gt;&lt;td align=""center""&gt;",Data!D309,"&lt;/td&gt;"))</f>
        <v>&lt;tr&gt;&lt;td align="center"&gt;13-10-2018&lt;/td&gt;</v>
      </c>
      <c r="B260" t="str">
        <f>IF(ISBLANK(Data!E309), "&lt;td&gt;&amp;nbsp;&lt;/td&gt;",CONCATENATE("&lt;td&gt;",Data!E309,"&lt;/td&gt;"))</f>
        <v>&lt;td&gt;tentative du brame du cerf, village Nègre et la Baisse , départ Courmes&lt;/td&gt;</v>
      </c>
      <c r="C260" t="str">
        <f>IF(ISBLANK(Data!F309), "&lt;td&gt;&amp;nbsp;&lt;/td&gt;",CONCATENATE("&lt;td  align=""center""&gt;",Data!F309,"&lt;/td&gt;"))</f>
        <v>&lt;td  align="center"&gt;400&lt;/td&gt;</v>
      </c>
      <c r="D260" t="str">
        <f>IF(ISBLANK(Data!G309), "&lt;td&gt;&amp;nbsp;&lt;/td&gt;",CONCATENATE("&lt;td  align=""center""&gt;",Data!G309,"&lt;/td&gt;"))</f>
        <v>&lt;td  align="center"&gt;12,5&lt;/td&gt;</v>
      </c>
      <c r="E260" t="str">
        <f>IF(ISBLANK(Data!H309), "&lt;td&gt;&amp;nbsp;&lt;/td&gt;",CONCATENATE("&lt;td  align=""center""&gt;",Data!H309,"&lt;/td&gt;"))</f>
        <v>&lt;td  align="center"&gt;50&lt;/td&gt;</v>
      </c>
      <c r="F260" t="str">
        <f>IF(ISBLANK(Data!I309), "&lt;td&gt;&amp;nbsp;&lt;/td&gt;",CONCATENATE("&lt;td  align=""center""&gt;",Data!I309,"&lt;/td&gt;"))</f>
        <v>&lt;td&gt;&amp;nbsp;&lt;/td&gt;</v>
      </c>
      <c r="G260" t="str">
        <f>IF(ISBLANK(Data!J309), "&lt;td&gt;&amp;nbsp;&lt;/td&gt;",CONCATENATE("&lt;td&gt;&lt;a href=",Data!J309, " target=_blank&gt;...&lt;/a&gt;&lt;/td&gt;"))</f>
        <v>&lt;td&gt;&amp;nbsp;&lt;/td&gt;</v>
      </c>
    </row>
    <row r="261" spans="1:7" x14ac:dyDescent="0.5">
      <c r="A261" t="str">
        <f>IF(ISBLANK(Data!D310), "&lt;tr&gt;&lt;td&gt;&amp;nbsp;&lt;/td&gt;",CONCATENATE("&lt;tr&gt;&lt;td align=""center""&gt;",Data!D310,"&lt;/td&gt;"))</f>
        <v>&lt;tr&gt;&lt;td align="center"&gt;5-10-2018&lt;/td&gt;</v>
      </c>
      <c r="B261" t="str">
        <f>IF(ISBLANK(Data!E310), "&lt;td&gt;&amp;nbsp;&lt;/td&gt;",CONCATENATE("&lt;td&gt;",Data!E310,"&lt;/td&gt;"))</f>
        <v>&lt;td&gt;la Gordolasque refuge de Nice lac de la Fous et lac Niré&lt;/td&gt;</v>
      </c>
      <c r="C261" t="str">
        <f>IF(ISBLANK(Data!F310), "&lt;td&gt;&amp;nbsp;&lt;/td&gt;",CONCATENATE("&lt;td  align=""center""&gt;",Data!F310,"&lt;/td&gt;"))</f>
        <v>&lt;td  align="center"&gt;740&lt;/td&gt;</v>
      </c>
      <c r="D261" t="str">
        <f>IF(ISBLANK(Data!G310), "&lt;td&gt;&amp;nbsp;&lt;/td&gt;",CONCATENATE("&lt;td  align=""center""&gt;",Data!G310,"&lt;/td&gt;"))</f>
        <v>&lt;td  align="center"&gt;12&lt;/td&gt;</v>
      </c>
      <c r="E261" t="str">
        <f>IF(ISBLANK(Data!H310), "&lt;td&gt;&amp;nbsp;&lt;/td&gt;",CONCATENATE("&lt;td  align=""center""&gt;",Data!H310,"&lt;/td&gt;"))</f>
        <v>&lt;td  align="center"&gt;150&lt;/td&gt;</v>
      </c>
      <c r="F261" t="str">
        <f>IF(ISBLANK(Data!I310), "&lt;td&gt;&amp;nbsp;&lt;/td&gt;",CONCATENATE("&lt;td  align=""center""&gt;",Data!I310,"&lt;/td&gt;"))</f>
        <v>&lt;td&gt;&amp;nbsp;&lt;/td&gt;</v>
      </c>
      <c r="G261" t="str">
        <f>IF(ISBLANK(Data!J310), "&lt;td&gt;&amp;nbsp;&lt;/td&gt;",CONCATENATE("&lt;td&gt;&lt;a href=",Data!J310, " target=_blank&gt;...&lt;/a&gt;&lt;/td&gt;"))</f>
        <v>&lt;td&gt;&amp;nbsp;&lt;/td&gt;</v>
      </c>
    </row>
    <row r="262" spans="1:7" x14ac:dyDescent="0.5">
      <c r="A262" t="str">
        <f>IF(ISBLANK(Data!D311), "&lt;tr&gt;&lt;td&gt;&amp;nbsp;&lt;/td&gt;",CONCATENATE("&lt;tr&gt;&lt;td align=""center""&gt;",Data!D311,"&lt;/td&gt;"))</f>
        <v>&lt;tr&gt;&lt;td align="center"&gt;28-9-2018&lt;/td&gt;</v>
      </c>
      <c r="B262" t="str">
        <f>IF(ISBLANK(Data!E311), "&lt;td&gt;&amp;nbsp;&lt;/td&gt;",CONCATENATE("&lt;td&gt;",Data!E311,"&lt;/td&gt;"))</f>
        <v>&lt;td&gt;circuit de Péloubié départ Levens&lt;/td&gt;</v>
      </c>
      <c r="C262" t="str">
        <f>IF(ISBLANK(Data!F311), "&lt;td&gt;&amp;nbsp;&lt;/td&gt;",CONCATENATE("&lt;td  align=""center""&gt;",Data!F311,"&lt;/td&gt;"))</f>
        <v>&lt;td  align="center"&gt;450&lt;/td&gt;</v>
      </c>
      <c r="D262" t="str">
        <f>IF(ISBLANK(Data!G311), "&lt;td&gt;&amp;nbsp;&lt;/td&gt;",CONCATENATE("&lt;td  align=""center""&gt;",Data!G311,"&lt;/td&gt;"))</f>
        <v>&lt;td  align="center"&gt;10&lt;/td&gt;</v>
      </c>
      <c r="E262" t="str">
        <f>IF(ISBLANK(Data!H311), "&lt;td&gt;&amp;nbsp;&lt;/td&gt;",CONCATENATE("&lt;td  align=""center""&gt;",Data!H311,"&lt;/td&gt;"))</f>
        <v>&lt;td  align="center"&gt;100&lt;/td&gt;</v>
      </c>
      <c r="F262" t="str">
        <f>IF(ISBLANK(Data!I311), "&lt;td&gt;&amp;nbsp;&lt;/td&gt;",CONCATENATE("&lt;td  align=""center""&gt;",Data!I311,"&lt;/td&gt;"))</f>
        <v>&lt;td&gt;&amp;nbsp;&lt;/td&gt;</v>
      </c>
      <c r="G262" t="str">
        <f>IF(ISBLANK(Data!J311), "&lt;td&gt;&amp;nbsp;&lt;/td&gt;",CONCATENATE("&lt;td&gt;&lt;a href=",Data!J311, " target=_blank&gt;...&lt;/a&gt;&lt;/td&gt;"))</f>
        <v>&lt;td&gt;&amp;nbsp;&lt;/td&gt;</v>
      </c>
    </row>
    <row r="263" spans="1:7" x14ac:dyDescent="0.5">
      <c r="A263" t="str">
        <f>IF(ISBLANK(Data!D312), "&lt;tr&gt;&lt;td&gt;&amp;nbsp;&lt;/td&gt;",CONCATENATE("&lt;tr&gt;&lt;td align=""center""&gt;",Data!D312,"&lt;/td&gt;"))</f>
        <v>&lt;tr&gt;&lt;td align="center"&gt;20-9-2018&lt;/td&gt;</v>
      </c>
      <c r="B263" t="str">
        <f>IF(ISBLANK(Data!E312), "&lt;td&gt;&amp;nbsp;&lt;/td&gt;",CONCATENATE("&lt;td&gt;",Data!E312,"&lt;/td&gt;"))</f>
        <v>&lt;td&gt;le Mont Macaron départ de Tourettes Levens&lt;/td&gt;</v>
      </c>
      <c r="C263" t="str">
        <f>IF(ISBLANK(Data!F312), "&lt;td&gt;&amp;nbsp;&lt;/td&gt;",CONCATENATE("&lt;td  align=""center""&gt;",Data!F312,"&lt;/td&gt;"))</f>
        <v>&lt;td&gt;&amp;nbsp;&lt;/td&gt;</v>
      </c>
      <c r="D263" t="str">
        <f>IF(ISBLANK(Data!G312), "&lt;td&gt;&amp;nbsp;&lt;/td&gt;",CONCATENATE("&lt;td  align=""center""&gt;",Data!G312,"&lt;/td&gt;"))</f>
        <v>&lt;td&gt;&amp;nbsp;&lt;/td&gt;</v>
      </c>
      <c r="E263" t="str">
        <f>IF(ISBLANK(Data!H312), "&lt;td&gt;&amp;nbsp;&lt;/td&gt;",CONCATENATE("&lt;td  align=""center""&gt;",Data!H312,"&lt;/td&gt;"))</f>
        <v>&lt;td&gt;&amp;nbsp;&lt;/td&gt;</v>
      </c>
      <c r="F263" t="str">
        <f>IF(ISBLANK(Data!I312), "&lt;td&gt;&amp;nbsp;&lt;/td&gt;",CONCATENATE("&lt;td  align=""center""&gt;",Data!I312,"&lt;/td&gt;"))</f>
        <v>&lt;td&gt;&amp;nbsp;&lt;/td&gt;</v>
      </c>
      <c r="G263" t="str">
        <f>IF(ISBLANK(Data!J312), "&lt;td&gt;&amp;nbsp;&lt;/td&gt;",CONCATENATE("&lt;td&gt;&lt;a href=",Data!J312, " target=_blank&gt;...&lt;/a&gt;&lt;/td&gt;"))</f>
        <v>&lt;td&gt;&amp;nbsp;&lt;/td&gt;</v>
      </c>
    </row>
    <row r="264" spans="1:7" x14ac:dyDescent="0.5">
      <c r="A264" t="str">
        <f>IF(ISBLANK(Data!D313), "&lt;tr&gt;&lt;td&gt;&amp;nbsp;&lt;/td&gt;",CONCATENATE("&lt;tr&gt;&lt;td align=""center""&gt;",Data!D313,"&lt;/td&gt;"))</f>
        <v>&lt;tr&gt;&lt;td align="center"&gt;7-9-2018&lt;/td&gt;</v>
      </c>
      <c r="B264" t="str">
        <f>IF(ISBLANK(Data!E313), "&lt;td&gt;&amp;nbsp;&lt;/td&gt;",CONCATENATE("&lt;td&gt;",Data!E313,"&lt;/td&gt;"))</f>
        <v>&lt;td&gt;circuit de la Clave départ Gilette&lt;/td&gt;</v>
      </c>
      <c r="C264" t="str">
        <f>IF(ISBLANK(Data!F313), "&lt;td&gt;&amp;nbsp;&lt;/td&gt;",CONCATENATE("&lt;td  align=""center""&gt;",Data!F313,"&lt;/td&gt;"))</f>
        <v>&lt;td&gt;&amp;nbsp;&lt;/td&gt;</v>
      </c>
      <c r="D264" t="str">
        <f>IF(ISBLANK(Data!G313), "&lt;td&gt;&amp;nbsp;&lt;/td&gt;",CONCATENATE("&lt;td  align=""center""&gt;",Data!G313,"&lt;/td&gt;"))</f>
        <v>&lt;td&gt;&amp;nbsp;&lt;/td&gt;</v>
      </c>
      <c r="E264" t="str">
        <f>IF(ISBLANK(Data!H313), "&lt;td&gt;&amp;nbsp;&lt;/td&gt;",CONCATENATE("&lt;td  align=""center""&gt;",Data!H313,"&lt;/td&gt;"))</f>
        <v>&lt;td&gt;&amp;nbsp;&lt;/td&gt;</v>
      </c>
      <c r="F264" t="str">
        <f>IF(ISBLANK(Data!I313), "&lt;td&gt;&amp;nbsp;&lt;/td&gt;",CONCATENATE("&lt;td  align=""center""&gt;",Data!I313,"&lt;/td&gt;"))</f>
        <v>&lt;td&gt;&amp;nbsp;&lt;/td&gt;</v>
      </c>
      <c r="G264" t="str">
        <f>IF(ISBLANK(Data!J313), "&lt;td&gt;&amp;nbsp;&lt;/td&gt;",CONCATENATE("&lt;td&gt;&lt;a href=",Data!J313, " target=_blank&gt;...&lt;/a&gt;&lt;/td&gt;"))</f>
        <v>&lt;td&gt;&amp;nbsp;&lt;/td&gt;</v>
      </c>
    </row>
    <row r="265" spans="1:7" x14ac:dyDescent="0.5">
      <c r="A265" t="str">
        <f>IF(ISBLANK(Data!D314), "&lt;tr&gt;&lt;td&gt;&amp;nbsp;&lt;/td&gt;",CONCATENATE("&lt;tr&gt;&lt;td align=""center""&gt;",Data!D314,"&lt;/td&gt;"))</f>
        <v>&lt;tr&gt;&lt;td align="center"&gt;4-9-2018&lt;/td&gt;</v>
      </c>
      <c r="B265" t="str">
        <f>IF(ISBLANK(Data!E314), "&lt;td&gt;&amp;nbsp;&lt;/td&gt;",CONCATENATE("&lt;td&gt;",Data!E314,"&lt;/td&gt;"))</f>
        <v>&lt;td&gt;le lac Nègre&lt;/td&gt;</v>
      </c>
      <c r="C265" t="str">
        <f>IF(ISBLANK(Data!F314), "&lt;td&gt;&amp;nbsp;&lt;/td&gt;",CONCATENATE("&lt;td  align=""center""&gt;",Data!F314,"&lt;/td&gt;"))</f>
        <v>&lt;td&gt;&amp;nbsp;&lt;/td&gt;</v>
      </c>
      <c r="D265" t="str">
        <f>IF(ISBLANK(Data!G314), "&lt;td&gt;&amp;nbsp;&lt;/td&gt;",CONCATENATE("&lt;td  align=""center""&gt;",Data!G314,"&lt;/td&gt;"))</f>
        <v>&lt;td&gt;&amp;nbsp;&lt;/td&gt;</v>
      </c>
      <c r="E265" t="str">
        <f>IF(ISBLANK(Data!H314), "&lt;td&gt;&amp;nbsp;&lt;/td&gt;",CONCATENATE("&lt;td  align=""center""&gt;",Data!H314,"&lt;/td&gt;"))</f>
        <v>&lt;td&gt;&amp;nbsp;&lt;/td&gt;</v>
      </c>
      <c r="F265" t="str">
        <f>IF(ISBLANK(Data!I314), "&lt;td&gt;&amp;nbsp;&lt;/td&gt;",CONCATENATE("&lt;td  align=""center""&gt;",Data!I314,"&lt;/td&gt;"))</f>
        <v>&lt;td&gt;&amp;nbsp;&lt;/td&gt;</v>
      </c>
      <c r="G265" t="str">
        <f>IF(ISBLANK(Data!J314), "&lt;td&gt;&amp;nbsp;&lt;/td&gt;",CONCATENATE("&lt;td&gt;&lt;a href=",Data!J314, " target=_blank&gt;...&lt;/a&gt;&lt;/td&gt;"))</f>
        <v>&lt;td&gt;&amp;nbsp;&lt;/td&gt;</v>
      </c>
    </row>
    <row r="266" spans="1:7" x14ac:dyDescent="0.5">
      <c r="A266" t="str">
        <f>IF(ISBLANK(Data!D315), "&lt;tr&gt;&lt;td&gt;&amp;nbsp;&lt;/td&gt;",CONCATENATE("&lt;tr&gt;&lt;td align=""center""&gt;",Data!D315,"&lt;/td&gt;"))</f>
        <v>&lt;tr&gt;&lt;td align="center"&gt;31-8-2018&lt;/td&gt;</v>
      </c>
      <c r="B266" t="str">
        <f>IF(ISBLANK(Data!E315), "&lt;td&gt;&amp;nbsp;&lt;/td&gt;",CONCATENATE("&lt;td&gt;",Data!E315,"&lt;/td&gt;"))</f>
        <v>&lt;td&gt;Lac de Trecolpas et refuge de Cougourde&lt;/td&gt;</v>
      </c>
      <c r="C266" t="str">
        <f>IF(ISBLANK(Data!F315), "&lt;td&gt;&amp;nbsp;&lt;/td&gt;",CONCATENATE("&lt;td  align=""center""&gt;",Data!F315,"&lt;/td&gt;"))</f>
        <v>&lt;td&gt;&amp;nbsp;&lt;/td&gt;</v>
      </c>
      <c r="D266" t="str">
        <f>IF(ISBLANK(Data!G315), "&lt;td&gt;&amp;nbsp;&lt;/td&gt;",CONCATENATE("&lt;td  align=""center""&gt;",Data!G315,"&lt;/td&gt;"))</f>
        <v>&lt;td&gt;&amp;nbsp;&lt;/td&gt;</v>
      </c>
      <c r="E266" t="str">
        <f>IF(ISBLANK(Data!H315), "&lt;td&gt;&amp;nbsp;&lt;/td&gt;",CONCATENATE("&lt;td  align=""center""&gt;",Data!H315,"&lt;/td&gt;"))</f>
        <v>&lt;td&gt;&amp;nbsp;&lt;/td&gt;</v>
      </c>
      <c r="F266" t="str">
        <f>IF(ISBLANK(Data!I315), "&lt;td&gt;&amp;nbsp;&lt;/td&gt;",CONCATENATE("&lt;td  align=""center""&gt;",Data!I315,"&lt;/td&gt;"))</f>
        <v>&lt;td&gt;&amp;nbsp;&lt;/td&gt;</v>
      </c>
      <c r="G266" t="str">
        <f>IF(ISBLANK(Data!J315), "&lt;td&gt;&amp;nbsp;&lt;/td&gt;",CONCATENATE("&lt;td&gt;&lt;a href=",Data!J315, " target=_blank&gt;...&lt;/a&gt;&lt;/td&gt;"))</f>
        <v>&lt;td&gt;&amp;nbsp;&lt;/td&gt;</v>
      </c>
    </row>
    <row r="267" spans="1:7" x14ac:dyDescent="0.5">
      <c r="A267" t="str">
        <f>IF(ISBLANK(Data!D316), "&lt;tr&gt;&lt;td&gt;&amp;nbsp;&lt;/td&gt;",CONCATENATE("&lt;tr&gt;&lt;td align=""center""&gt;",Data!D316,"&lt;/td&gt;"))</f>
        <v>&lt;tr&gt;&lt;td align="center"&gt;28-8-2018&lt;/td&gt;</v>
      </c>
      <c r="B267" t="str">
        <f>IF(ISBLANK(Data!E316), "&lt;td&gt;&amp;nbsp;&lt;/td&gt;",CONCATENATE("&lt;td&gt;",Data!E316,"&lt;/td&gt;"))</f>
        <v>&lt;td&gt;Mont Pépoiri 2674 m par les lacs de Millefonts et le col du Barn&lt;/td&gt;</v>
      </c>
      <c r="C267" t="str">
        <f>IF(ISBLANK(Data!F316), "&lt;td&gt;&amp;nbsp;&lt;/td&gt;",CONCATENATE("&lt;td  align=""center""&gt;",Data!F316,"&lt;/td&gt;"))</f>
        <v>&lt;td  align="center"&gt;685&lt;/td&gt;</v>
      </c>
      <c r="D267" t="str">
        <f>IF(ISBLANK(Data!G316), "&lt;td&gt;&amp;nbsp;&lt;/td&gt;",CONCATENATE("&lt;td  align=""center""&gt;",Data!G316,"&lt;/td&gt;"))</f>
        <v>&lt;td  align="center"&gt;9,2&lt;/td&gt;</v>
      </c>
      <c r="E267" t="str">
        <f>IF(ISBLANK(Data!H316), "&lt;td&gt;&amp;nbsp;&lt;/td&gt;",CONCATENATE("&lt;td  align=""center""&gt;",Data!H316,"&lt;/td&gt;"))</f>
        <v>&lt;td&gt;&amp;nbsp;&lt;/td&gt;</v>
      </c>
      <c r="F267" t="str">
        <f>IF(ISBLANK(Data!I316), "&lt;td&gt;&amp;nbsp;&lt;/td&gt;",CONCATENATE("&lt;td  align=""center""&gt;",Data!I316,"&lt;/td&gt;"))</f>
        <v>&lt;td  align="center"&gt;Sportive&lt;/td&gt;</v>
      </c>
      <c r="G267" t="str">
        <f>IF(ISBLANK(Data!J316), "&lt;td&gt;&amp;nbsp;&lt;/td&gt;",CONCATENATE("&lt;td&gt;&lt;a href=",Data!J316, " target=_blank&gt;...&lt;/a&gt;&lt;/td&gt;"))</f>
        <v>&lt;td&gt;&amp;nbsp;&lt;/td&gt;</v>
      </c>
    </row>
    <row r="268" spans="1:7" x14ac:dyDescent="0.5">
      <c r="A268" t="str">
        <f>IF(ISBLANK(Data!D317), "&lt;tr&gt;&lt;td&gt;&amp;nbsp;&lt;/td&gt;",CONCATENATE("&lt;tr&gt;&lt;td align=""center""&gt;",Data!D317,"&lt;/td&gt;"))</f>
        <v>&lt;tr&gt;&lt;td align="center"&gt;24-8-2018&lt;/td&gt;</v>
      </c>
      <c r="B268" t="str">
        <f>IF(ISBLANK(Data!E317), "&lt;td&gt;&amp;nbsp;&lt;/td&gt;",CONCATENATE("&lt;td&gt;",Data!E317,"&lt;/td&gt;"))</f>
        <v>&lt;td&gt;de la Mouliere au sommet de l Audibergue 1642m&lt;/td&gt;</v>
      </c>
      <c r="C268" t="str">
        <f>IF(ISBLANK(Data!F317), "&lt;td&gt;&amp;nbsp;&lt;/td&gt;",CONCATENATE("&lt;td  align=""center""&gt;",Data!F317,"&lt;/td&gt;"))</f>
        <v>&lt;td  align="center"&gt;350&lt;/td&gt;</v>
      </c>
      <c r="D268" t="str">
        <f>IF(ISBLANK(Data!G317), "&lt;td&gt;&amp;nbsp;&lt;/td&gt;",CONCATENATE("&lt;td  align=""center""&gt;",Data!G317,"&lt;/td&gt;"))</f>
        <v>&lt;td  align="center"&gt;8&lt;/td&gt;</v>
      </c>
      <c r="E268" t="str">
        <f>IF(ISBLANK(Data!H317), "&lt;td&gt;&amp;nbsp;&lt;/td&gt;",CONCATENATE("&lt;td  align=""center""&gt;",Data!H317,"&lt;/td&gt;"))</f>
        <v>&lt;td  align="center"&gt;90&lt;/td&gt;</v>
      </c>
      <c r="F268" t="str">
        <f>IF(ISBLANK(Data!I317), "&lt;td&gt;&amp;nbsp;&lt;/td&gt;",CONCATENATE("&lt;td  align=""center""&gt;",Data!I317,"&lt;/td&gt;"))</f>
        <v>&lt;td  align="center"&gt;Facile&lt;/td&gt;</v>
      </c>
      <c r="G268" t="str">
        <f>IF(ISBLANK(Data!J317), "&lt;td&gt;&amp;nbsp;&lt;/td&gt;",CONCATENATE("&lt;td&gt;&lt;a href=",Data!J317, " target=_blank&gt;...&lt;/a&gt;&lt;/td&gt;"))</f>
        <v>&lt;td&gt;&amp;nbsp;&lt;/td&gt;</v>
      </c>
    </row>
    <row r="269" spans="1:7" x14ac:dyDescent="0.5">
      <c r="A269" t="str">
        <f>IF(ISBLANK(Data!D318), "&lt;tr&gt;&lt;td&gt;&amp;nbsp;&lt;/td&gt;",CONCATENATE("&lt;tr&gt;&lt;td align=""center""&gt;",Data!D318,"&lt;/td&gt;"))</f>
        <v>&lt;tr&gt;&lt;td align="center"&gt;21-8-2018&lt;/td&gt;</v>
      </c>
      <c r="B269" t="str">
        <f>IF(ISBLANK(Data!E318), "&lt;td&gt;&amp;nbsp;&lt;/td&gt;",CONCATENATE("&lt;td&gt;",Data!E318,"&lt;/td&gt;"))</f>
        <v>&lt;td&gt;chemin du Paradis de Bar sur Loup à Gourdon&lt;/td&gt;</v>
      </c>
      <c r="C269" t="str">
        <f>IF(ISBLANK(Data!F318), "&lt;td&gt;&amp;nbsp;&lt;/td&gt;",CONCATENATE("&lt;td  align=""center""&gt;",Data!F318,"&lt;/td&gt;"))</f>
        <v>&lt;td  align="center"&gt;667&lt;/td&gt;</v>
      </c>
      <c r="D269" t="str">
        <f>IF(ISBLANK(Data!G318), "&lt;td&gt;&amp;nbsp;&lt;/td&gt;",CONCATENATE("&lt;td  align=""center""&gt;",Data!G318,"&lt;/td&gt;"))</f>
        <v>&lt;td  align="center"&gt;10,2&lt;/td&gt;</v>
      </c>
      <c r="E269" t="str">
        <f>IF(ISBLANK(Data!H318), "&lt;td&gt;&amp;nbsp;&lt;/td&gt;",CONCATENATE("&lt;td  align=""center""&gt;",Data!H318,"&lt;/td&gt;"))</f>
        <v>&lt;td&gt;&amp;nbsp;&lt;/td&gt;</v>
      </c>
      <c r="F269" t="str">
        <f>IF(ISBLANK(Data!I318), "&lt;td&gt;&amp;nbsp;&lt;/td&gt;",CONCATENATE("&lt;td  align=""center""&gt;",Data!I318,"&lt;/td&gt;"))</f>
        <v>&lt;td  align="center"&gt;Sportive&lt;/td&gt;</v>
      </c>
      <c r="G269" t="str">
        <f>IF(ISBLANK(Data!J318), "&lt;td&gt;&amp;nbsp;&lt;/td&gt;",CONCATENATE("&lt;td&gt;&lt;a href=",Data!J318, " target=_blank&gt;...&lt;/a&gt;&lt;/td&gt;"))</f>
        <v>&lt;td&gt;&amp;nbsp;&lt;/td&gt;</v>
      </c>
    </row>
    <row r="270" spans="1:7" x14ac:dyDescent="0.5">
      <c r="A270" t="str">
        <f>IF(ISBLANK(Data!D319), "&lt;tr&gt;&lt;td&gt;&amp;nbsp;&lt;/td&gt;",CONCATENATE("&lt;tr&gt;&lt;td align=""center""&gt;",Data!D319,"&lt;/td&gt;"))</f>
        <v>&lt;tr&gt;&lt;td align="center"&gt;10-8-2018&lt;/td&gt;</v>
      </c>
      <c r="B270" t="str">
        <f>IF(ISBLANK(Data!E319), "&lt;td&gt;&amp;nbsp;&lt;/td&gt;",CONCATENATE("&lt;td&gt;",Data!E319,"&lt;/td&gt;"))</f>
        <v>&lt;td&gt;Boréon, cime de Piagu&lt;/td&gt;</v>
      </c>
      <c r="C270" t="str">
        <f>IF(ISBLANK(Data!F319), "&lt;td&gt;&amp;nbsp;&lt;/td&gt;",CONCATENATE("&lt;td  align=""center""&gt;",Data!F319,"&lt;/td&gt;"))</f>
        <v>&lt;td  align="center"&gt;760&lt;/td&gt;</v>
      </c>
      <c r="D270" t="str">
        <f>IF(ISBLANK(Data!G319), "&lt;td&gt;&amp;nbsp;&lt;/td&gt;",CONCATENATE("&lt;td  align=""center""&gt;",Data!G319,"&lt;/td&gt;"))</f>
        <v>&lt;td  align="center"&gt;9&lt;/td&gt;</v>
      </c>
      <c r="E270" t="str">
        <f>IF(ISBLANK(Data!H319), "&lt;td&gt;&amp;nbsp;&lt;/td&gt;",CONCATENATE("&lt;td  align=""center""&gt;",Data!H319,"&lt;/td&gt;"))</f>
        <v>&lt;td&gt;&amp;nbsp;&lt;/td&gt;</v>
      </c>
      <c r="F270" t="str">
        <f>IF(ISBLANK(Data!I319), "&lt;td&gt;&amp;nbsp;&lt;/td&gt;",CONCATENATE("&lt;td  align=""center""&gt;",Data!I319,"&lt;/td&gt;"))</f>
        <v>&lt;td  align="center"&gt;Sportive&lt;/td&gt;</v>
      </c>
      <c r="G270" t="str">
        <f>IF(ISBLANK(Data!J319), "&lt;td&gt;&amp;nbsp;&lt;/td&gt;",CONCATENATE("&lt;td&gt;&lt;a href=",Data!J319, " target=_blank&gt;...&lt;/a&gt;&lt;/td&gt;"))</f>
        <v>&lt;td&gt;&amp;nbsp;&lt;/td&gt;</v>
      </c>
    </row>
    <row r="271" spans="1:7" x14ac:dyDescent="0.5">
      <c r="A271" t="str">
        <f>IF(ISBLANK(Data!D320), "&lt;tr&gt;&lt;td&gt;&amp;nbsp;&lt;/td&gt;",CONCATENATE("&lt;tr&gt;&lt;td align=""center""&gt;",Data!D320,"&lt;/td&gt;"))</f>
        <v>&lt;tr&gt;&lt;td align="center"&gt;27-7-2018&lt;/td&gt;</v>
      </c>
      <c r="B271" t="str">
        <f>IF(ISBLANK(Data!E320), "&lt;td&gt;&amp;nbsp;&lt;/td&gt;",CONCATENATE("&lt;td&gt;",Data!E320,"&lt;/td&gt;"))</f>
        <v>&lt;td&gt;le Bois de Caravagne et Plateau St Barnabé&lt;/td&gt;</v>
      </c>
      <c r="C271" t="str">
        <f>IF(ISBLANK(Data!F320), "&lt;td&gt;&amp;nbsp;&lt;/td&gt;",CONCATENATE("&lt;td  align=""center""&gt;",Data!F320,"&lt;/td&gt;"))</f>
        <v>&lt;td&gt;&amp;nbsp;&lt;/td&gt;</v>
      </c>
      <c r="D271" t="str">
        <f>IF(ISBLANK(Data!G320), "&lt;td&gt;&amp;nbsp;&lt;/td&gt;",CONCATENATE("&lt;td  align=""center""&gt;",Data!G320,"&lt;/td&gt;"))</f>
        <v>&lt;td&gt;&amp;nbsp;&lt;/td&gt;</v>
      </c>
      <c r="E271" t="str">
        <f>IF(ISBLANK(Data!H320), "&lt;td&gt;&amp;nbsp;&lt;/td&gt;",CONCATENATE("&lt;td  align=""center""&gt;",Data!H320,"&lt;/td&gt;"))</f>
        <v>&lt;td&gt;&amp;nbsp;&lt;/td&gt;</v>
      </c>
      <c r="F271" t="str">
        <f>IF(ISBLANK(Data!I320), "&lt;td&gt;&amp;nbsp;&lt;/td&gt;",CONCATENATE("&lt;td  align=""center""&gt;",Data!I320,"&lt;/td&gt;"))</f>
        <v>&lt;td&gt;&amp;nbsp;&lt;/td&gt;</v>
      </c>
      <c r="G271" t="str">
        <f>IF(ISBLANK(Data!J320), "&lt;td&gt;&amp;nbsp;&lt;/td&gt;",CONCATENATE("&lt;td&gt;&lt;a href=",Data!J320, " target=_blank&gt;...&lt;/a&gt;&lt;/td&gt;"))</f>
        <v>&lt;td&gt;&amp;nbsp;&lt;/td&gt;</v>
      </c>
    </row>
    <row r="272" spans="1:7" x14ac:dyDescent="0.5">
      <c r="A272" t="str">
        <f>IF(ISBLANK(Data!D321), "&lt;tr&gt;&lt;td&gt;&amp;nbsp;&lt;/td&gt;",CONCATENATE("&lt;tr&gt;&lt;td align=""center""&gt;",Data!D321,"&lt;/td&gt;"))</f>
        <v>&lt;tr&gt;&lt;td align="center"&gt;23-7-2018&lt;/td&gt;</v>
      </c>
      <c r="B272" t="str">
        <f>IF(ISBLANK(Data!E321), "&lt;td&gt;&amp;nbsp;&lt;/td&gt;",CONCATENATE("&lt;td&gt;",Data!E321,"&lt;/td&gt;"))</f>
        <v>&lt;td&gt;ND de Fenestre Les 5 lacs de Prals&lt;/td&gt;</v>
      </c>
      <c r="C272" t="str">
        <f>IF(ISBLANK(Data!F321), "&lt;td&gt;&amp;nbsp;&lt;/td&gt;",CONCATENATE("&lt;td  align=""center""&gt;",Data!F321,"&lt;/td&gt;"))</f>
        <v>&lt;td  align="center"&gt;536&lt;/td&gt;</v>
      </c>
      <c r="D272" t="str">
        <f>IF(ISBLANK(Data!G321), "&lt;td&gt;&amp;nbsp;&lt;/td&gt;",CONCATENATE("&lt;td  align=""center""&gt;",Data!G321,"&lt;/td&gt;"))</f>
        <v>&lt;td  align="center"&gt;8,1&lt;/td&gt;</v>
      </c>
      <c r="E272" t="str">
        <f>IF(ISBLANK(Data!H321), "&lt;td&gt;&amp;nbsp;&lt;/td&gt;",CONCATENATE("&lt;td  align=""center""&gt;",Data!H321,"&lt;/td&gt;"))</f>
        <v>&lt;td&gt;&amp;nbsp;&lt;/td&gt;</v>
      </c>
      <c r="F272" t="str">
        <f>IF(ISBLANK(Data!I321), "&lt;td&gt;&amp;nbsp;&lt;/td&gt;",CONCATENATE("&lt;td  align=""center""&gt;",Data!I321,"&lt;/td&gt;"))</f>
        <v>&lt;td  align="center"&gt;Moyenne&lt;/td&gt;</v>
      </c>
      <c r="G272" t="str">
        <f>IF(ISBLANK(Data!J321), "&lt;td&gt;&amp;nbsp;&lt;/td&gt;",CONCATENATE("&lt;td&gt;&lt;a href=",Data!J321, " target=_blank&gt;...&lt;/a&gt;&lt;/td&gt;"))</f>
        <v>&lt;td&gt;&amp;nbsp;&lt;/td&gt;</v>
      </c>
    </row>
    <row r="273" spans="1:7" x14ac:dyDescent="0.5">
      <c r="A273" t="str">
        <f>IF(ISBLANK(Data!D322), "&lt;tr&gt;&lt;td&gt;&amp;nbsp;&lt;/td&gt;",CONCATENATE("&lt;tr&gt;&lt;td align=""center""&gt;",Data!D322,"&lt;/td&gt;"))</f>
        <v>&lt;tr&gt;&lt;td align="center"&gt;13-7-2018&lt;/td&gt;</v>
      </c>
      <c r="B273" t="str">
        <f>IF(ISBLANK(Data!E322), "&lt;td&gt;&amp;nbsp;&lt;/td&gt;",CONCATENATE("&lt;td&gt;",Data!E322,"&lt;/td&gt;"))</f>
        <v>&lt;td&gt;Gordolasque Les Terres Rouges Le Serre de Clapeiruole&lt;/td&gt;</v>
      </c>
      <c r="C273" t="str">
        <f>IF(ISBLANK(Data!F322), "&lt;td&gt;&amp;nbsp;&lt;/td&gt;",CONCATENATE("&lt;td  align=""center""&gt;",Data!F322,"&lt;/td&gt;"))</f>
        <v>&lt;td  align="center"&gt;734&lt;/td&gt;</v>
      </c>
      <c r="D273" t="str">
        <f>IF(ISBLANK(Data!G322), "&lt;td&gt;&amp;nbsp;&lt;/td&gt;",CONCATENATE("&lt;td  align=""center""&gt;",Data!G322,"&lt;/td&gt;"))</f>
        <v>&lt;td  align="center"&gt;11&lt;/td&gt;</v>
      </c>
      <c r="E273" t="str">
        <f>IF(ISBLANK(Data!H322), "&lt;td&gt;&amp;nbsp;&lt;/td&gt;",CONCATENATE("&lt;td  align=""center""&gt;",Data!H322,"&lt;/td&gt;"))</f>
        <v>&lt;td&gt;&amp;nbsp;&lt;/td&gt;</v>
      </c>
      <c r="F273" t="str">
        <f>IF(ISBLANK(Data!I322), "&lt;td&gt;&amp;nbsp;&lt;/td&gt;",CONCATENATE("&lt;td  align=""center""&gt;",Data!I322,"&lt;/td&gt;"))</f>
        <v>&lt;td  align="center"&gt;Sportive&lt;/td&gt;</v>
      </c>
      <c r="G273" t="str">
        <f>IF(ISBLANK(Data!J322), "&lt;td&gt;&amp;nbsp;&lt;/td&gt;",CONCATENATE("&lt;td&gt;&lt;a href=",Data!J322, " target=_blank&gt;...&lt;/a&gt;&lt;/td&gt;"))</f>
        <v>&lt;td&gt;&amp;nbsp;&lt;/td&gt;</v>
      </c>
    </row>
    <row r="274" spans="1:7" x14ac:dyDescent="0.5">
      <c r="A274" t="str">
        <f>IF(ISBLANK(Data!D323), "&lt;tr&gt;&lt;td&gt;&amp;nbsp;&lt;/td&gt;",CONCATENATE("&lt;tr&gt;&lt;td align=""center""&gt;",Data!D323,"&lt;/td&gt;"))</f>
        <v>&lt;tr&gt;&lt;td align="center"&gt;29-6-2018&lt;/td&gt;</v>
      </c>
      <c r="B274" t="str">
        <f>IF(ISBLANK(Data!E323), "&lt;td&gt;&amp;nbsp;&lt;/td&gt;",CONCATENATE("&lt;td&gt;",Data!E323,"&lt;/td&gt;"))</f>
        <v>&lt;td&gt;de la Moulière au sommet de l’Audibergue 1642m&lt;/td&gt;</v>
      </c>
      <c r="C274" t="str">
        <f>IF(ISBLANK(Data!F323), "&lt;td&gt;&amp;nbsp;&lt;/td&gt;",CONCATENATE("&lt;td  align=""center""&gt;",Data!F323,"&lt;/td&gt;"))</f>
        <v>&lt;td&gt;&amp;nbsp;&lt;/td&gt;</v>
      </c>
      <c r="D274" t="str">
        <f>IF(ISBLANK(Data!G323), "&lt;td&gt;&amp;nbsp;&lt;/td&gt;",CONCATENATE("&lt;td  align=""center""&gt;",Data!G323,"&lt;/td&gt;"))</f>
        <v>&lt;td&gt;&amp;nbsp;&lt;/td&gt;</v>
      </c>
      <c r="E274" t="str">
        <f>IF(ISBLANK(Data!H323), "&lt;td&gt;&amp;nbsp;&lt;/td&gt;",CONCATENATE("&lt;td  align=""center""&gt;",Data!H323,"&lt;/td&gt;"))</f>
        <v>&lt;td&gt;&amp;nbsp;&lt;/td&gt;</v>
      </c>
      <c r="F274" t="str">
        <f>IF(ISBLANK(Data!I323), "&lt;td&gt;&amp;nbsp;&lt;/td&gt;",CONCATENATE("&lt;td  align=""center""&gt;",Data!I323,"&lt;/td&gt;"))</f>
        <v>&lt;td&gt;&amp;nbsp;&lt;/td&gt;</v>
      </c>
      <c r="G274" t="str">
        <f>IF(ISBLANK(Data!J323), "&lt;td&gt;&amp;nbsp;&lt;/td&gt;",CONCATENATE("&lt;td&gt;&lt;a href=",Data!J323, " target=_blank&gt;...&lt;/a&gt;&lt;/td&gt;"))</f>
        <v>&lt;td&gt;&amp;nbsp;&lt;/td&gt;</v>
      </c>
    </row>
    <row r="275" spans="1:7" x14ac:dyDescent="0.5">
      <c r="A275" t="str">
        <f>IF(ISBLANK(Data!D324), "&lt;tr&gt;&lt;td&gt;&amp;nbsp;&lt;/td&gt;",CONCATENATE("&lt;tr&gt;&lt;td align=""center""&gt;",Data!D324,"&lt;/td&gt;"))</f>
        <v>&lt;tr&gt;&lt;td align="center"&gt;22-6-2018&lt;/td&gt;</v>
      </c>
      <c r="B275" t="str">
        <f>IF(ISBLANK(Data!E324), "&lt;td&gt;&amp;nbsp;&lt;/td&gt;",CONCATENATE("&lt;td&gt;",Data!E324,"&lt;/td&gt;"))</f>
        <v>&lt;td&gt;La Brague du pont de la Veiriere Valbonne a Biot&lt;/td&gt;</v>
      </c>
      <c r="C275" t="str">
        <f>IF(ISBLANK(Data!F324), "&lt;td&gt;&amp;nbsp;&lt;/td&gt;",CONCATENATE("&lt;td  align=""center""&gt;",Data!F324,"&lt;/td&gt;"))</f>
        <v>&lt;td&gt;&amp;nbsp;&lt;/td&gt;</v>
      </c>
      <c r="D275" t="str">
        <f>IF(ISBLANK(Data!G324), "&lt;td&gt;&amp;nbsp;&lt;/td&gt;",CONCATENATE("&lt;td  align=""center""&gt;",Data!G324,"&lt;/td&gt;"))</f>
        <v>&lt;td&gt;&amp;nbsp;&lt;/td&gt;</v>
      </c>
      <c r="E275" t="str">
        <f>IF(ISBLANK(Data!H324), "&lt;td&gt;&amp;nbsp;&lt;/td&gt;",CONCATENATE("&lt;td  align=""center""&gt;",Data!H324,"&lt;/td&gt;"))</f>
        <v>&lt;td&gt;&amp;nbsp;&lt;/td&gt;</v>
      </c>
      <c r="F275" t="str">
        <f>IF(ISBLANK(Data!I324), "&lt;td&gt;&amp;nbsp;&lt;/td&gt;",CONCATENATE("&lt;td  align=""center""&gt;",Data!I324,"&lt;/td&gt;"))</f>
        <v>&lt;td&gt;&amp;nbsp;&lt;/td&gt;</v>
      </c>
      <c r="G275" t="str">
        <f>IF(ISBLANK(Data!J324), "&lt;td&gt;&amp;nbsp;&lt;/td&gt;",CONCATENATE("&lt;td&gt;&lt;a href=",Data!J324, " target=_blank&gt;...&lt;/a&gt;&lt;/td&gt;"))</f>
        <v>&lt;td&gt;&amp;nbsp;&lt;/td&gt;</v>
      </c>
    </row>
    <row r="276" spans="1:7" x14ac:dyDescent="0.5">
      <c r="A276" t="str">
        <f>IF(ISBLANK(Data!D325), "&lt;tr&gt;&lt;td&gt;&amp;nbsp;&lt;/td&gt;",CONCATENATE("&lt;tr&gt;&lt;td align=""center""&gt;",Data!D325,"&lt;/td&gt;"))</f>
        <v>&lt;tr&gt;&lt;td align="center"&gt;15-6-2018&lt;/td&gt;</v>
      </c>
      <c r="B276" t="str">
        <f>IF(ISBLANK(Data!E325), "&lt;td&gt;&amp;nbsp;&lt;/td&gt;",CONCATENATE("&lt;td&gt;",Data!E325,"&lt;/td&gt;"))</f>
        <v>&lt;td&gt;Pié Martin du parking Chapelle St Jean retour Villars et Caire&lt;/td&gt;</v>
      </c>
      <c r="C276" t="str">
        <f>IF(ISBLANK(Data!F325), "&lt;td&gt;&amp;nbsp;&lt;/td&gt;",CONCATENATE("&lt;td  align=""center""&gt;",Data!F325,"&lt;/td&gt;"))</f>
        <v>&lt;td  align="center"&gt;500&lt;/td&gt;</v>
      </c>
      <c r="D276" t="str">
        <f>IF(ISBLANK(Data!G325), "&lt;td&gt;&amp;nbsp;&lt;/td&gt;",CONCATENATE("&lt;td  align=""center""&gt;",Data!G325,"&lt;/td&gt;"))</f>
        <v>&lt;td  align="center"&gt;11&lt;/td&gt;</v>
      </c>
      <c r="E276" t="str">
        <f>IF(ISBLANK(Data!H325), "&lt;td&gt;&amp;nbsp;&lt;/td&gt;",CONCATENATE("&lt;td  align=""center""&gt;",Data!H325,"&lt;/td&gt;"))</f>
        <v>&lt;td  align="center"&gt;40&lt;/td&gt;</v>
      </c>
      <c r="F276" t="str">
        <f>IF(ISBLANK(Data!I325), "&lt;td&gt;&amp;nbsp;&lt;/td&gt;",CONCATENATE("&lt;td  align=""center""&gt;",Data!I325,"&lt;/td&gt;"))</f>
        <v>&lt;td&gt;&amp;nbsp;&lt;/td&gt;</v>
      </c>
      <c r="G276" t="str">
        <f>IF(ISBLANK(Data!J325), "&lt;td&gt;&amp;nbsp;&lt;/td&gt;",CONCATENATE("&lt;td&gt;&lt;a href=",Data!J325, " target=_blank&gt;...&lt;/a&gt;&lt;/td&gt;"))</f>
        <v>&lt;td&gt;&amp;nbsp;&lt;/td&gt;</v>
      </c>
    </row>
    <row r="277" spans="1:7" x14ac:dyDescent="0.5">
      <c r="A277" t="str">
        <f>IF(ISBLANK(Data!D326), "&lt;tr&gt;&lt;td&gt;&amp;nbsp;&lt;/td&gt;",CONCATENATE("&lt;tr&gt;&lt;td align=""center""&gt;",Data!D326,"&lt;/td&gt;"))</f>
        <v>&lt;tr&gt;&lt;td align="center"&gt;8-6-2018&lt;/td&gt;</v>
      </c>
      <c r="B277" t="str">
        <f>IF(ISBLANK(Data!E326), "&lt;td&gt;&amp;nbsp;&lt;/td&gt;",CONCATENATE("&lt;td&gt;",Data!E326,"&lt;/td&gt;"))</f>
        <v>&lt;td&gt;caussols claps&lt;/td&gt;</v>
      </c>
      <c r="C277" t="str">
        <f>IF(ISBLANK(Data!F326), "&lt;td&gt;&amp;nbsp;&lt;/td&gt;",CONCATENATE("&lt;td  align=""center""&gt;",Data!F326,"&lt;/td&gt;"))</f>
        <v>&lt;td  align="center"&gt;140&lt;/td&gt;</v>
      </c>
      <c r="D277" t="str">
        <f>IF(ISBLANK(Data!G326), "&lt;td&gt;&amp;nbsp;&lt;/td&gt;",CONCATENATE("&lt;td  align=""center""&gt;",Data!G326,"&lt;/td&gt;"))</f>
        <v>&lt;td  align="center"&gt;14,5&lt;/td&gt;</v>
      </c>
      <c r="E277" t="str">
        <f>IF(ISBLANK(Data!H326), "&lt;td&gt;&amp;nbsp;&lt;/td&gt;",CONCATENATE("&lt;td  align=""center""&gt;",Data!H326,"&lt;/td&gt;"))</f>
        <v>&lt;td  align="center"&gt;50&lt;/td&gt;</v>
      </c>
      <c r="F277" t="str">
        <f>IF(ISBLANK(Data!I326), "&lt;td&gt;&amp;nbsp;&lt;/td&gt;",CONCATENATE("&lt;td  align=""center""&gt;",Data!I326,"&lt;/td&gt;"))</f>
        <v>&lt;td&gt;&amp;nbsp;&lt;/td&gt;</v>
      </c>
      <c r="G277" t="str">
        <f>IF(ISBLANK(Data!J326), "&lt;td&gt;&amp;nbsp;&lt;/td&gt;",CONCATENATE("&lt;td&gt;&lt;a href=",Data!J326, " target=_blank&gt;...&lt;/a&gt;&lt;/td&gt;"))</f>
        <v>&lt;td&gt;&amp;nbsp;&lt;/td&gt;</v>
      </c>
    </row>
    <row r="278" spans="1:7" x14ac:dyDescent="0.5">
      <c r="A278" t="str">
        <f>IF(ISBLANK(Data!D327), "&lt;tr&gt;&lt;td&gt;&amp;nbsp;&lt;/td&gt;",CONCATENATE("&lt;tr&gt;&lt;td align=""center""&gt;",Data!D327,"&lt;/td&gt;"))</f>
        <v>&lt;tr&gt;&lt;td align="center"&gt;1-6-2018&lt;/td&gt;</v>
      </c>
      <c r="B278" t="str">
        <f>IF(ISBLANK(Data!E327), "&lt;td&gt;&amp;nbsp;&lt;/td&gt;",CONCATENATE("&lt;td&gt;",Data!E327,"&lt;/td&gt;"))</f>
        <v>&lt;td&gt;Cime des Collettes 1513 m départ Toudon&lt;/td&gt;</v>
      </c>
      <c r="C278" t="str">
        <f>IF(ISBLANK(Data!F327), "&lt;td&gt;&amp;nbsp;&lt;/td&gt;",CONCATENATE("&lt;td  align=""center""&gt;",Data!F327,"&lt;/td&gt;"))</f>
        <v>&lt;td  align="center"&gt;550&lt;/td&gt;</v>
      </c>
      <c r="D278" t="str">
        <f>IF(ISBLANK(Data!G327), "&lt;td&gt;&amp;nbsp;&lt;/td&gt;",CONCATENATE("&lt;td  align=""center""&gt;",Data!G327,"&lt;/td&gt;"))</f>
        <v>&lt;td  align="center"&gt;7,2&lt;/td&gt;</v>
      </c>
      <c r="E278" t="str">
        <f>IF(ISBLANK(Data!H327), "&lt;td&gt;&amp;nbsp;&lt;/td&gt;",CONCATENATE("&lt;td  align=""center""&gt;",Data!H327,"&lt;/td&gt;"))</f>
        <v>&lt;td  align="center"&gt;100&lt;/td&gt;</v>
      </c>
      <c r="F278" t="str">
        <f>IF(ISBLANK(Data!I327), "&lt;td&gt;&amp;nbsp;&lt;/td&gt;",CONCATENATE("&lt;td  align=""center""&gt;",Data!I327,"&lt;/td&gt;"))</f>
        <v>&lt;td&gt;&amp;nbsp;&lt;/td&gt;</v>
      </c>
      <c r="G278" t="str">
        <f>IF(ISBLANK(Data!J327), "&lt;td&gt;&amp;nbsp;&lt;/td&gt;",CONCATENATE("&lt;td&gt;&lt;a href=",Data!J327, " target=_blank&gt;...&lt;/a&gt;&lt;/td&gt;"))</f>
        <v>&lt;td&gt;&amp;nbsp;&lt;/td&gt;</v>
      </c>
    </row>
    <row r="279" spans="1:7" x14ac:dyDescent="0.5">
      <c r="A279" t="str">
        <f>IF(ISBLANK(Data!D328), "&lt;tr&gt;&lt;td&gt;&amp;nbsp;&lt;/td&gt;",CONCATENATE("&lt;tr&gt;&lt;td align=""center""&gt;",Data!D328,"&lt;/td&gt;"))</f>
        <v>&lt;tr&gt;&lt;td align="center"&gt;25-5-2018&lt;/td&gt;</v>
      </c>
      <c r="B279" t="str">
        <f>IF(ISBLANK(Data!E328), "&lt;td&gt;&amp;nbsp;&lt;/td&gt;",CONCATENATE("&lt;td&gt;",Data!E328,"&lt;/td&gt;"))</f>
        <v>&lt;td&gt;plateau de Cavillore en partant de Gourdon&lt;/td&gt;</v>
      </c>
      <c r="C279" t="str">
        <f>IF(ISBLANK(Data!F328), "&lt;td&gt;&amp;nbsp;&lt;/td&gt;",CONCATENATE("&lt;td  align=""center""&gt;",Data!F328,"&lt;/td&gt;"))</f>
        <v>&lt;td  align="center"&gt;300&lt;/td&gt;</v>
      </c>
      <c r="D279" t="str">
        <f>IF(ISBLANK(Data!G328), "&lt;td&gt;&amp;nbsp;&lt;/td&gt;",CONCATENATE("&lt;td  align=""center""&gt;",Data!G328,"&lt;/td&gt;"))</f>
        <v>&lt;td  align="center"&gt;7&lt;/td&gt;</v>
      </c>
      <c r="E279" t="str">
        <f>IF(ISBLANK(Data!H328), "&lt;td&gt;&amp;nbsp;&lt;/td&gt;",CONCATENATE("&lt;td  align=""center""&gt;",Data!H328,"&lt;/td&gt;"))</f>
        <v>&lt;td  align="center"&gt;30&lt;/td&gt;</v>
      </c>
      <c r="F279" t="str">
        <f>IF(ISBLANK(Data!I328), "&lt;td&gt;&amp;nbsp;&lt;/td&gt;",CONCATENATE("&lt;td  align=""center""&gt;",Data!I328,"&lt;/td&gt;"))</f>
        <v>&lt;td&gt;&amp;nbsp;&lt;/td&gt;</v>
      </c>
      <c r="G279" t="str">
        <f>IF(ISBLANK(Data!J328), "&lt;td&gt;&amp;nbsp;&lt;/td&gt;",CONCATENATE("&lt;td&gt;&lt;a href=",Data!J328, " target=_blank&gt;...&lt;/a&gt;&lt;/td&gt;"))</f>
        <v>&lt;td&gt;&amp;nbsp;&lt;/td&gt;</v>
      </c>
    </row>
    <row r="280" spans="1:7" x14ac:dyDescent="0.5">
      <c r="A280" t="str">
        <f>IF(ISBLANK(Data!D329), "&lt;tr&gt;&lt;td&gt;&amp;nbsp;&lt;/td&gt;",CONCATENATE("&lt;tr&gt;&lt;td align=""center""&gt;",Data!D329,"&lt;/td&gt;"))</f>
        <v>&lt;tr&gt;&lt;td align="center"&gt;18-5-2018&lt;/td&gt;</v>
      </c>
      <c r="B280" t="str">
        <f>IF(ISBLANK(Data!E329), "&lt;td&gt;&amp;nbsp;&lt;/td&gt;",CONCATENATE("&lt;td&gt;",Data!E329,"&lt;/td&gt;"))</f>
        <v>&lt;td&gt;Cime du Baudon 1264 m départ de Peille&lt;/td&gt;</v>
      </c>
      <c r="C280" t="str">
        <f>IF(ISBLANK(Data!F329), "&lt;td&gt;&amp;nbsp;&lt;/td&gt;",CONCATENATE("&lt;td  align=""center""&gt;",Data!F329,"&lt;/td&gt;"))</f>
        <v>&lt;td  align="center"&gt;630&lt;/td&gt;</v>
      </c>
      <c r="D280" t="str">
        <f>IF(ISBLANK(Data!G329), "&lt;td&gt;&amp;nbsp;&lt;/td&gt;",CONCATENATE("&lt;td  align=""center""&gt;",Data!G329,"&lt;/td&gt;"))</f>
        <v>&lt;td  align="center"&gt;8&lt;/td&gt;</v>
      </c>
      <c r="E280" t="str">
        <f>IF(ISBLANK(Data!H329), "&lt;td&gt;&amp;nbsp;&lt;/td&gt;",CONCATENATE("&lt;td  align=""center""&gt;",Data!H329,"&lt;/td&gt;"))</f>
        <v>&lt;td  align="center"&gt;105&lt;/td&gt;</v>
      </c>
      <c r="F280" t="str">
        <f>IF(ISBLANK(Data!I329), "&lt;td&gt;&amp;nbsp;&lt;/td&gt;",CONCATENATE("&lt;td  align=""center""&gt;",Data!I329,"&lt;/td&gt;"))</f>
        <v>&lt;td&gt;&amp;nbsp;&lt;/td&gt;</v>
      </c>
      <c r="G280" t="str">
        <f>IF(ISBLANK(Data!J329), "&lt;td&gt;&amp;nbsp;&lt;/td&gt;",CONCATENATE("&lt;td&gt;&lt;a href=",Data!J329, " target=_blank&gt;...&lt;/a&gt;&lt;/td&gt;"))</f>
        <v>&lt;td&gt;&amp;nbsp;&lt;/td&gt;</v>
      </c>
    </row>
    <row r="281" spans="1:7" x14ac:dyDescent="0.5">
      <c r="A281" t="str">
        <f>IF(ISBLANK(Data!D330), "&lt;tr&gt;&lt;td&gt;&amp;nbsp;&lt;/td&gt;",CONCATENATE("&lt;tr&gt;&lt;td align=""center""&gt;",Data!D330,"&lt;/td&gt;"))</f>
        <v>&lt;tr&gt;&lt;td align="center"&gt;11-5-2018&lt;/td&gt;</v>
      </c>
      <c r="B281" t="str">
        <f>IF(ISBLANK(Data!E330), "&lt;td&gt;&amp;nbsp;&lt;/td&gt;",CONCATENATE("&lt;td&gt;",Data!E330,"&lt;/td&gt;"))</f>
        <v>&lt;td&gt;pivoines Col de la Baïsse 1319 m &lt;/td&gt;</v>
      </c>
      <c r="C281" t="str">
        <f>IF(ISBLANK(Data!F330), "&lt;td&gt;&amp;nbsp;&lt;/td&gt;",CONCATENATE("&lt;td  align=""center""&gt;",Data!F330,"&lt;/td&gt;"))</f>
        <v>&lt;td  align="center"&gt;500&lt;/td&gt;</v>
      </c>
      <c r="D281" t="str">
        <f>IF(ISBLANK(Data!G330), "&lt;td&gt;&amp;nbsp;&lt;/td&gt;",CONCATENATE("&lt;td  align=""center""&gt;",Data!G330,"&lt;/td&gt;"))</f>
        <v>&lt;td  align="center"&gt;10&lt;/td&gt;</v>
      </c>
      <c r="E281" t="str">
        <f>IF(ISBLANK(Data!H330), "&lt;td&gt;&amp;nbsp;&lt;/td&gt;",CONCATENATE("&lt;td  align=""center""&gt;",Data!H330,"&lt;/td&gt;"))</f>
        <v>&lt;td  align="center"&gt;90&lt;/td&gt;</v>
      </c>
      <c r="F281" t="str">
        <f>IF(ISBLANK(Data!I330), "&lt;td&gt;&amp;nbsp;&lt;/td&gt;",CONCATENATE("&lt;td  align=""center""&gt;",Data!I330,"&lt;/td&gt;"))</f>
        <v>&lt;td&gt;&amp;nbsp;&lt;/td&gt;</v>
      </c>
      <c r="G281" t="str">
        <f>IF(ISBLANK(Data!J330), "&lt;td&gt;&amp;nbsp;&lt;/td&gt;",CONCATENATE("&lt;td&gt;&lt;a href=",Data!J330, " target=_blank&gt;...&lt;/a&gt;&lt;/td&gt;"))</f>
        <v>&lt;td&gt;&amp;nbsp;&lt;/td&gt;</v>
      </c>
    </row>
    <row r="282" spans="1:7" x14ac:dyDescent="0.5">
      <c r="A282" t="str">
        <f>IF(ISBLANK(Data!D331), "&lt;tr&gt;&lt;td&gt;&amp;nbsp;&lt;/td&gt;",CONCATENATE("&lt;tr&gt;&lt;td align=""center""&gt;",Data!D331,"&lt;/td&gt;"))</f>
        <v>&lt;tr&gt;&lt;td align="center"&gt;4-5-2018&lt;/td&gt;</v>
      </c>
      <c r="B282" t="str">
        <f>IF(ISBLANK(Data!E331), "&lt;td&gt;&amp;nbsp;&lt;/td&gt;",CONCATENATE("&lt;td&gt;",Data!E331,"&lt;/td&gt;"))</f>
        <v>&lt;td&gt;ravin et col du Perthuis au départ Col de Belle Barbe&lt;/td&gt;</v>
      </c>
      <c r="C282" t="str">
        <f>IF(ISBLANK(Data!F331), "&lt;td&gt;&amp;nbsp;&lt;/td&gt;",CONCATENATE("&lt;td  align=""center""&gt;",Data!F331,"&lt;/td&gt;"))</f>
        <v>&lt;td  align="center"&gt;280&lt;/td&gt;</v>
      </c>
      <c r="D282" t="str">
        <f>IF(ISBLANK(Data!G331), "&lt;td&gt;&amp;nbsp;&lt;/td&gt;",CONCATENATE("&lt;td  align=""center""&gt;",Data!G331,"&lt;/td&gt;"))</f>
        <v>&lt;td  align="center"&gt;11,5&lt;/td&gt;</v>
      </c>
      <c r="E282" t="str">
        <f>IF(ISBLANK(Data!H331), "&lt;td&gt;&amp;nbsp;&lt;/td&gt;",CONCATENATE("&lt;td  align=""center""&gt;",Data!H331,"&lt;/td&gt;"))</f>
        <v>&lt;td  align="center"&gt;100&lt;/td&gt;</v>
      </c>
      <c r="F282" t="str">
        <f>IF(ISBLANK(Data!I331), "&lt;td&gt;&amp;nbsp;&lt;/td&gt;",CONCATENATE("&lt;td  align=""center""&gt;",Data!I331,"&lt;/td&gt;"))</f>
        <v>&lt;td&gt;&amp;nbsp;&lt;/td&gt;</v>
      </c>
      <c r="G282" t="str">
        <f>IF(ISBLANK(Data!J331), "&lt;td&gt;&amp;nbsp;&lt;/td&gt;",CONCATENATE("&lt;td&gt;&lt;a href=",Data!J331, " target=_blank&gt;...&lt;/a&gt;&lt;/td&gt;"))</f>
        <v>&lt;td&gt;&amp;nbsp;&lt;/td&gt;</v>
      </c>
    </row>
    <row r="283" spans="1:7" x14ac:dyDescent="0.5">
      <c r="A283" t="str">
        <f>IF(ISBLANK(Data!D332), "&lt;tr&gt;&lt;td&gt;&amp;nbsp;&lt;/td&gt;",CONCATENATE("&lt;tr&gt;&lt;td align=""center""&gt;",Data!D332,"&lt;/td&gt;"))</f>
        <v>&lt;tr&gt;&lt;td align="center"&gt;27-4-2018&lt;/td&gt;</v>
      </c>
      <c r="B283" t="str">
        <f>IF(ISBLANK(Data!E332), "&lt;td&gt;&amp;nbsp;&lt;/td&gt;",CONCATENATE("&lt;td&gt;",Data!E332,"&lt;/td&gt;"))</f>
        <v>&lt;td&gt;boucle autour de Pelasque (vers les granges de la Brasque), Sommet Colle Basse 1172 m&lt;/td&gt;</v>
      </c>
      <c r="C283" t="str">
        <f>IF(ISBLANK(Data!F332), "&lt;td&gt;&amp;nbsp;&lt;/td&gt;",CONCATENATE("&lt;td  align=""center""&gt;",Data!F332,"&lt;/td&gt;"))</f>
        <v>&lt;td  align="center"&gt;800&lt;/td&gt;</v>
      </c>
      <c r="D283" t="str">
        <f>IF(ISBLANK(Data!G332), "&lt;td&gt;&amp;nbsp;&lt;/td&gt;",CONCATENATE("&lt;td  align=""center""&gt;",Data!G332,"&lt;/td&gt;"))</f>
        <v>&lt;td  align="center"&gt;17&lt;/td&gt;</v>
      </c>
      <c r="E283" t="str">
        <f>IF(ISBLANK(Data!H332), "&lt;td&gt;&amp;nbsp;&lt;/td&gt;",CONCATENATE("&lt;td  align=""center""&gt;",Data!H332,"&lt;/td&gt;"))</f>
        <v>&lt;td  align="center"&gt;120&lt;/td&gt;</v>
      </c>
      <c r="F283" t="str">
        <f>IF(ISBLANK(Data!I332), "&lt;td&gt;&amp;nbsp;&lt;/td&gt;",CONCATENATE("&lt;td  align=""center""&gt;",Data!I332,"&lt;/td&gt;"))</f>
        <v>&lt;td&gt;&amp;nbsp;&lt;/td&gt;</v>
      </c>
      <c r="G283" t="str">
        <f>IF(ISBLANK(Data!J332), "&lt;td&gt;&amp;nbsp;&lt;/td&gt;",CONCATENATE("&lt;td&gt;&lt;a href=",Data!J332, " target=_blank&gt;...&lt;/a&gt;&lt;/td&gt;"))</f>
        <v>&lt;td&gt;&amp;nbsp;&lt;/td&gt;</v>
      </c>
    </row>
    <row r="284" spans="1:7" x14ac:dyDescent="0.5">
      <c r="A284" t="str">
        <f>IF(ISBLANK(Data!D333), "&lt;tr&gt;&lt;td&gt;&amp;nbsp;&lt;/td&gt;",CONCATENATE("&lt;tr&gt;&lt;td align=""center""&gt;",Data!D333,"&lt;/td&gt;"))</f>
        <v>&lt;tr&gt;&lt;td align="center"&gt;20-4-2018&lt;/td&gt;</v>
      </c>
      <c r="B284" t="str">
        <f>IF(ISBLANK(Data!E333), "&lt;td&gt;&amp;nbsp;&lt;/td&gt;",CONCATENATE("&lt;td&gt;",Data!E333,"&lt;/td&gt;"))</f>
        <v>&lt;td&gt;l’Arche de Ponadieu en passant par la Grotte des Goules&lt;/td&gt;</v>
      </c>
      <c r="C284" t="str">
        <f>IF(ISBLANK(Data!F333), "&lt;td&gt;&amp;nbsp;&lt;/td&gt;",CONCATENATE("&lt;td  align=""center""&gt;",Data!F333,"&lt;/td&gt;"))</f>
        <v>&lt;td  align="center"&gt;325&lt;/td&gt;</v>
      </c>
      <c r="D284" t="str">
        <f>IF(ISBLANK(Data!G333), "&lt;td&gt;&amp;nbsp;&lt;/td&gt;",CONCATENATE("&lt;td  align=""center""&gt;",Data!G333,"&lt;/td&gt;"))</f>
        <v>&lt;td  align="center"&gt;10&lt;/td&gt;</v>
      </c>
      <c r="E284" t="str">
        <f>IF(ISBLANK(Data!H333), "&lt;td&gt;&amp;nbsp;&lt;/td&gt;",CONCATENATE("&lt;td  align=""center""&gt;",Data!H333,"&lt;/td&gt;"))</f>
        <v>&lt;td  align="center"&gt;70&lt;/td&gt;</v>
      </c>
      <c r="F284" t="str">
        <f>IF(ISBLANK(Data!I333), "&lt;td&gt;&amp;nbsp;&lt;/td&gt;",CONCATENATE("&lt;td  align=""center""&gt;",Data!I333,"&lt;/td&gt;"))</f>
        <v>&lt;td&gt;&amp;nbsp;&lt;/td&gt;</v>
      </c>
      <c r="G284" t="str">
        <f>IF(ISBLANK(Data!J333), "&lt;td&gt;&amp;nbsp;&lt;/td&gt;",CONCATENATE("&lt;td&gt;&lt;a href=",Data!J333, " target=_blank&gt;...&lt;/a&gt;&lt;/td&gt;"))</f>
        <v>&lt;td&gt;&amp;nbsp;&lt;/td&gt;</v>
      </c>
    </row>
    <row r="285" spans="1:7" x14ac:dyDescent="0.5">
      <c r="A285" t="str">
        <f>IF(ISBLANK(Data!D334), "&lt;tr&gt;&lt;td&gt;&amp;nbsp;&lt;/td&gt;",CONCATENATE("&lt;tr&gt;&lt;td align=""center""&gt;",Data!D334,"&lt;/td&gt;"))</f>
        <v>&lt;tr&gt;&lt;td align="center"&gt;6-4-2018&lt;/td&gt;</v>
      </c>
      <c r="B285" t="str">
        <f>IF(ISBLANK(Data!E334), "&lt;td&gt;&amp;nbsp;&lt;/td&gt;",CONCATENATE("&lt;td&gt;",Data!E334,"&lt;/td&gt;"))</f>
        <v>&lt;td&gt;St Barnabé  Puy de Naouri  Combe de Maigré&lt;/td&gt;</v>
      </c>
      <c r="C285" t="str">
        <f>IF(ISBLANK(Data!F334), "&lt;td&gt;&amp;nbsp;&lt;/td&gt;",CONCATENATE("&lt;td  align=""center""&gt;",Data!F334,"&lt;/td&gt;"))</f>
        <v>&lt;td&gt;&amp;nbsp;&lt;/td&gt;</v>
      </c>
      <c r="D285" t="str">
        <f>IF(ISBLANK(Data!G334), "&lt;td&gt;&amp;nbsp;&lt;/td&gt;",CONCATENATE("&lt;td  align=""center""&gt;",Data!G334,"&lt;/td&gt;"))</f>
        <v>&lt;td&gt;&amp;nbsp;&lt;/td&gt;</v>
      </c>
      <c r="E285" t="str">
        <f>IF(ISBLANK(Data!H334), "&lt;td&gt;&amp;nbsp;&lt;/td&gt;",CONCATENATE("&lt;td  align=""center""&gt;",Data!H334,"&lt;/td&gt;"))</f>
        <v>&lt;td&gt;&amp;nbsp;&lt;/td&gt;</v>
      </c>
      <c r="F285" t="str">
        <f>IF(ISBLANK(Data!I334), "&lt;td&gt;&amp;nbsp;&lt;/td&gt;",CONCATENATE("&lt;td  align=""center""&gt;",Data!I334,"&lt;/td&gt;"))</f>
        <v>&lt;td&gt;&amp;nbsp;&lt;/td&gt;</v>
      </c>
      <c r="G285" t="str">
        <f>IF(ISBLANK(Data!J334), "&lt;td&gt;&amp;nbsp;&lt;/td&gt;",CONCATENATE("&lt;td&gt;&lt;a href=",Data!J334, " target=_blank&gt;...&lt;/a&gt;&lt;/td&gt;"))</f>
        <v>&lt;td&gt;&amp;nbsp;&lt;/td&gt;</v>
      </c>
    </row>
    <row r="286" spans="1:7" x14ac:dyDescent="0.5">
      <c r="A286" t="str">
        <f>IF(ISBLANK(Data!D335), "&lt;tr&gt;&lt;td&gt;&amp;nbsp;&lt;/td&gt;",CONCATENATE("&lt;tr&gt;&lt;td align=""center""&gt;",Data!D335,"&lt;/td&gt;"))</f>
        <v>&lt;tr&gt;&lt;td align="center"&gt;30-3-2018&lt;/td&gt;</v>
      </c>
      <c r="B286" t="str">
        <f>IF(ISBLANK(Data!E335), "&lt;td&gt;&amp;nbsp;&lt;/td&gt;",CONCATENATE("&lt;td&gt;",Data!E335,"&lt;/td&gt;"))</f>
        <v>&lt;td&gt;St Jeannet par le Perseguier et Monseguise&lt;/td&gt;</v>
      </c>
      <c r="C286" t="str">
        <f>IF(ISBLANK(Data!F335), "&lt;td&gt;&amp;nbsp;&lt;/td&gt;",CONCATENATE("&lt;td  align=""center""&gt;",Data!F335,"&lt;/td&gt;"))</f>
        <v>&lt;td&gt;&amp;nbsp;&lt;/td&gt;</v>
      </c>
      <c r="D286" t="str">
        <f>IF(ISBLANK(Data!G335), "&lt;td&gt;&amp;nbsp;&lt;/td&gt;",CONCATENATE("&lt;td  align=""center""&gt;",Data!G335,"&lt;/td&gt;"))</f>
        <v>&lt;td&gt;&amp;nbsp;&lt;/td&gt;</v>
      </c>
      <c r="E286" t="str">
        <f>IF(ISBLANK(Data!H335), "&lt;td&gt;&amp;nbsp;&lt;/td&gt;",CONCATENATE("&lt;td  align=""center""&gt;",Data!H335,"&lt;/td&gt;"))</f>
        <v>&lt;td&gt;&amp;nbsp;&lt;/td&gt;</v>
      </c>
      <c r="F286" t="str">
        <f>IF(ISBLANK(Data!I335), "&lt;td&gt;&amp;nbsp;&lt;/td&gt;",CONCATENATE("&lt;td  align=""center""&gt;",Data!I335,"&lt;/td&gt;"))</f>
        <v>&lt;td&gt;&amp;nbsp;&lt;/td&gt;</v>
      </c>
      <c r="G286" t="str">
        <f>IF(ISBLANK(Data!J335), "&lt;td&gt;&amp;nbsp;&lt;/td&gt;",CONCATENATE("&lt;td&gt;&lt;a href=",Data!J335, " target=_blank&gt;...&lt;/a&gt;&lt;/td&gt;"))</f>
        <v>&lt;td&gt;&amp;nbsp;&lt;/td&gt;</v>
      </c>
    </row>
    <row r="287" spans="1:7" x14ac:dyDescent="0.5">
      <c r="A287" t="str">
        <f>IF(ISBLANK(Data!D336), "&lt;tr&gt;&lt;td&gt;&amp;nbsp;&lt;/td&gt;",CONCATENATE("&lt;tr&gt;&lt;td align=""center""&gt;",Data!D336,"&lt;/td&gt;"))</f>
        <v>&lt;tr&gt;&lt;td align="center"&gt;23-3-2018&lt;/td&gt;</v>
      </c>
      <c r="B287" t="str">
        <f>IF(ISBLANK(Data!E336), "&lt;td&gt;&amp;nbsp;&lt;/td&gt;",CONCATENATE("&lt;td&gt;",Data!E336,"&lt;/td&gt;"))</f>
        <v>&lt;td&gt;ancien barrage de Malpasset / les esterets du lac&lt;/td&gt;</v>
      </c>
      <c r="C287" t="str">
        <f>IF(ISBLANK(Data!F336), "&lt;td&gt;&amp;nbsp;&lt;/td&gt;",CONCATENATE("&lt;td  align=""center""&gt;",Data!F336,"&lt;/td&gt;"))</f>
        <v>&lt;td  align="center"&gt;215&lt;/td&gt;</v>
      </c>
      <c r="D287" t="str">
        <f>IF(ISBLANK(Data!G336), "&lt;td&gt;&amp;nbsp;&lt;/td&gt;",CONCATENATE("&lt;td  align=""center""&gt;",Data!G336,"&lt;/td&gt;"))</f>
        <v>&lt;td  align="center"&gt;14&lt;/td&gt;</v>
      </c>
      <c r="E287" t="str">
        <f>IF(ISBLANK(Data!H336), "&lt;td&gt;&amp;nbsp;&lt;/td&gt;",CONCATENATE("&lt;td  align=""center""&gt;",Data!H336,"&lt;/td&gt;"))</f>
        <v>&lt;td  align="center"&gt;110&lt;/td&gt;</v>
      </c>
      <c r="F287" t="str">
        <f>IF(ISBLANK(Data!I336), "&lt;td&gt;&amp;nbsp;&lt;/td&gt;",CONCATENATE("&lt;td  align=""center""&gt;",Data!I336,"&lt;/td&gt;"))</f>
        <v>&lt;td&gt;&amp;nbsp;&lt;/td&gt;</v>
      </c>
      <c r="G287" t="str">
        <f>IF(ISBLANK(Data!J336), "&lt;td&gt;&amp;nbsp;&lt;/td&gt;",CONCATENATE("&lt;td&gt;&lt;a href=",Data!J336, " target=_blank&gt;...&lt;/a&gt;&lt;/td&gt;"))</f>
        <v>&lt;td&gt;&amp;nbsp;&lt;/td&gt;</v>
      </c>
    </row>
    <row r="288" spans="1:7" x14ac:dyDescent="0.5">
      <c r="A288" t="str">
        <f>IF(ISBLANK(Data!D337), "&lt;tr&gt;&lt;td&gt;&amp;nbsp;&lt;/td&gt;",CONCATENATE("&lt;tr&gt;&lt;td align=""center""&gt;",Data!D337,"&lt;/td&gt;"))</f>
        <v>&lt;tr&gt;&lt;td align="center"&gt;16-3-2018&lt;/td&gt;</v>
      </c>
      <c r="B288" t="str">
        <f>IF(ISBLANK(Data!E337), "&lt;td&gt;&amp;nbsp;&lt;/td&gt;",CONCATENATE("&lt;td&gt;",Data!E337,"&lt;/td&gt;"))</f>
        <v>&lt;td&gt;Lac de l'Avellan et piste de la Marre à Trache&lt;/td&gt;</v>
      </c>
      <c r="C288" t="str">
        <f>IF(ISBLANK(Data!F337), "&lt;td&gt;&amp;nbsp;&lt;/td&gt;",CONCATENATE("&lt;td  align=""center""&gt;",Data!F337,"&lt;/td&gt;"))</f>
        <v>&lt;td  align="center"&gt;350&lt;/td&gt;</v>
      </c>
      <c r="D288" t="str">
        <f>IF(ISBLANK(Data!G337), "&lt;td&gt;&amp;nbsp;&lt;/td&gt;",CONCATENATE("&lt;td  align=""center""&gt;",Data!G337,"&lt;/td&gt;"))</f>
        <v>&lt;td  align="center"&gt;12,5&lt;/td&gt;</v>
      </c>
      <c r="E288" t="str">
        <f>IF(ISBLANK(Data!H337), "&lt;td&gt;&amp;nbsp;&lt;/td&gt;",CONCATENATE("&lt;td  align=""center""&gt;",Data!H337,"&lt;/td&gt;"))</f>
        <v>&lt;td  align="center"&gt;110&lt;/td&gt;</v>
      </c>
      <c r="F288" t="str">
        <f>IF(ISBLANK(Data!I337), "&lt;td&gt;&amp;nbsp;&lt;/td&gt;",CONCATENATE("&lt;td  align=""center""&gt;",Data!I337,"&lt;/td&gt;"))</f>
        <v>&lt;td&gt;&amp;nbsp;&lt;/td&gt;</v>
      </c>
      <c r="G288" t="str">
        <f>IF(ISBLANK(Data!J337), "&lt;td&gt;&amp;nbsp;&lt;/td&gt;",CONCATENATE("&lt;td&gt;&lt;a href=",Data!J337, " target=_blank&gt;...&lt;/a&gt;&lt;/td&gt;"))</f>
        <v>&lt;td&gt;&amp;nbsp;&lt;/td&gt;</v>
      </c>
    </row>
    <row r="289" spans="1:7" x14ac:dyDescent="0.5">
      <c r="A289" t="str">
        <f>IF(ISBLANK(Data!D338), "&lt;tr&gt;&lt;td&gt;&amp;nbsp;&lt;/td&gt;",CONCATENATE("&lt;tr&gt;&lt;td align=""center""&gt;",Data!D338,"&lt;/td&gt;"))</f>
        <v>&lt;tr&gt;&lt;td align="center"&gt;9-3-2018&lt;/td&gt;</v>
      </c>
      <c r="B289" t="str">
        <f>IF(ISBLANK(Data!E338), "&lt;td&gt;&amp;nbsp;&lt;/td&gt;",CONCATENATE("&lt;td&gt;",Data!E338,"&lt;/td&gt;"))</f>
        <v>&lt;td&gt;col Cadière les Grues cols Notre Dame et Trayas Notre Dame d Afrique&lt;/td&gt;</v>
      </c>
      <c r="C289" t="str">
        <f>IF(ISBLANK(Data!F338), "&lt;td&gt;&amp;nbsp;&lt;/td&gt;",CONCATENATE("&lt;td  align=""center""&gt;",Data!F338,"&lt;/td&gt;"))</f>
        <v>&lt;td  align="center"&gt;680&lt;/td&gt;</v>
      </c>
      <c r="D289" t="str">
        <f>IF(ISBLANK(Data!G338), "&lt;td&gt;&amp;nbsp;&lt;/td&gt;",CONCATENATE("&lt;td  align=""center""&gt;",Data!G338,"&lt;/td&gt;"))</f>
        <v>&lt;td  align="center"&gt;16&lt;/td&gt;</v>
      </c>
      <c r="E289" t="str">
        <f>IF(ISBLANK(Data!H338), "&lt;td&gt;&amp;nbsp;&lt;/td&gt;",CONCATENATE("&lt;td  align=""center""&gt;",Data!H338,"&lt;/td&gt;"))</f>
        <v>&lt;td  align="center"&gt;56&lt;/td&gt;</v>
      </c>
      <c r="F289" t="str">
        <f>IF(ISBLANK(Data!I338), "&lt;td&gt;&amp;nbsp;&lt;/td&gt;",CONCATENATE("&lt;td  align=""center""&gt;",Data!I338,"&lt;/td&gt;"))</f>
        <v>&lt;td  align="center"&gt;Sportive&lt;/td&gt;</v>
      </c>
      <c r="G289" t="str">
        <f>IF(ISBLANK(Data!J338), "&lt;td&gt;&amp;nbsp;&lt;/td&gt;",CONCATENATE("&lt;td&gt;&lt;a href=",Data!J338, " target=_blank&gt;...&lt;/a&gt;&lt;/td&gt;"))</f>
        <v>&lt;td&gt;&amp;nbsp;&lt;/td&gt;</v>
      </c>
    </row>
    <row r="290" spans="1:7" x14ac:dyDescent="0.5">
      <c r="A290" t="str">
        <f>IF(ISBLANK(Data!D339), "&lt;tr&gt;&lt;td&gt;&amp;nbsp;&lt;/td&gt;",CONCATENATE("&lt;tr&gt;&lt;td align=""center""&gt;",Data!D339,"&lt;/td&gt;"))</f>
        <v>&lt;tr&gt;&lt;td align="center"&gt;16-2-2018&lt;/td&gt;</v>
      </c>
      <c r="B290" t="str">
        <f>IF(ISBLANK(Data!E339), "&lt;td&gt;&amp;nbsp;&lt;/td&gt;",CONCATENATE("&lt;td&gt;",Data!E339,"&lt;/td&gt;"))</f>
        <v>&lt;td&gt;fayence, circuit des chapelles&lt;/td&gt;</v>
      </c>
      <c r="C290" t="str">
        <f>IF(ISBLANK(Data!F339), "&lt;td&gt;&amp;nbsp;&lt;/td&gt;",CONCATENATE("&lt;td  align=""center""&gt;",Data!F339,"&lt;/td&gt;"))</f>
        <v>&lt;td&gt;&amp;nbsp;&lt;/td&gt;</v>
      </c>
      <c r="D290" t="str">
        <f>IF(ISBLANK(Data!G339), "&lt;td&gt;&amp;nbsp;&lt;/td&gt;",CONCATENATE("&lt;td  align=""center""&gt;",Data!G339,"&lt;/td&gt;"))</f>
        <v>&lt;td&gt;&amp;nbsp;&lt;/td&gt;</v>
      </c>
      <c r="E290" t="str">
        <f>IF(ISBLANK(Data!H339), "&lt;td&gt;&amp;nbsp;&lt;/td&gt;",CONCATENATE("&lt;td  align=""center""&gt;",Data!H339,"&lt;/td&gt;"))</f>
        <v>&lt;td&gt;&amp;nbsp;&lt;/td&gt;</v>
      </c>
      <c r="F290" t="str">
        <f>IF(ISBLANK(Data!I339), "&lt;td&gt;&amp;nbsp;&lt;/td&gt;",CONCATENATE("&lt;td  align=""center""&gt;",Data!I339,"&lt;/td&gt;"))</f>
        <v>&lt;td&gt;&amp;nbsp;&lt;/td&gt;</v>
      </c>
      <c r="G290" t="str">
        <f>IF(ISBLANK(Data!J339), "&lt;td&gt;&amp;nbsp;&lt;/td&gt;",CONCATENATE("&lt;td&gt;&lt;a href=",Data!J339, " target=_blank&gt;...&lt;/a&gt;&lt;/td&gt;"))</f>
        <v>&lt;td&gt;&amp;nbsp;&lt;/td&gt;</v>
      </c>
    </row>
    <row r="291" spans="1:7" x14ac:dyDescent="0.5">
      <c r="A291" t="str">
        <f>IF(ISBLANK(Data!D340), "&lt;tr&gt;&lt;td&gt;&amp;nbsp;&lt;/td&gt;",CONCATENATE("&lt;tr&gt;&lt;td align=""center""&gt;",Data!D340,"&lt;/td&gt;"))</f>
        <v>&lt;tr&gt;&lt;td align="center"&gt;9-2-2018&lt;/td&gt;</v>
      </c>
      <c r="B291" t="str">
        <f>IF(ISBLANK(Data!E340), "&lt;td&gt;&amp;nbsp;&lt;/td&gt;",CONCATENATE("&lt;td&gt;",Data!E340,"&lt;/td&gt;"))</f>
        <v>&lt;td&gt;Auribeau sur Siagne (mimosas) Pic du Peygros&lt;/td&gt;</v>
      </c>
      <c r="C291" t="str">
        <f>IF(ISBLANK(Data!F340), "&lt;td&gt;&amp;nbsp;&lt;/td&gt;",CONCATENATE("&lt;td  align=""center""&gt;",Data!F340,"&lt;/td&gt;"))</f>
        <v>&lt;td  align="center"&gt;350&lt;/td&gt;</v>
      </c>
      <c r="D291" t="str">
        <f>IF(ISBLANK(Data!G340), "&lt;td&gt;&amp;nbsp;&lt;/td&gt;",CONCATENATE("&lt;td  align=""center""&gt;",Data!G340,"&lt;/td&gt;"))</f>
        <v>&lt;td  align="center"&gt;10,2&lt;/td&gt;</v>
      </c>
      <c r="E291" t="str">
        <f>IF(ISBLANK(Data!H340), "&lt;td&gt;&amp;nbsp;&lt;/td&gt;",CONCATENATE("&lt;td  align=""center""&gt;",Data!H340,"&lt;/td&gt;"))</f>
        <v>&lt;td&gt;&amp;nbsp;&lt;/td&gt;</v>
      </c>
      <c r="F291" t="str">
        <f>IF(ISBLANK(Data!I340), "&lt;td&gt;&amp;nbsp;&lt;/td&gt;",CONCATENATE("&lt;td  align=""center""&gt;",Data!I340,"&lt;/td&gt;"))</f>
        <v>&lt;td&gt;&amp;nbsp;&lt;/td&gt;</v>
      </c>
      <c r="G291" t="str">
        <f>IF(ISBLANK(Data!J340), "&lt;td&gt;&amp;nbsp;&lt;/td&gt;",CONCATENATE("&lt;td&gt;&lt;a href=",Data!J340, " target=_blank&gt;...&lt;/a&gt;&lt;/td&gt;"))</f>
        <v>&lt;td&gt;&amp;nbsp;&lt;/td&gt;</v>
      </c>
    </row>
    <row r="292" spans="1:7" x14ac:dyDescent="0.5">
      <c r="A292" t="str">
        <f>IF(ISBLANK(Data!D341), "&lt;tr&gt;&lt;td&gt;&amp;nbsp;&lt;/td&gt;",CONCATENATE("&lt;tr&gt;&lt;td align=""center""&gt;",Data!D341,"&lt;/td&gt;"))</f>
        <v>&lt;tr&gt;&lt;td align="center"&gt;2-2-2018&lt;/td&gt;</v>
      </c>
      <c r="B292" t="str">
        <f>IF(ISBLANK(Data!E341), "&lt;td&gt;&amp;nbsp;&lt;/td&gt;",CONCATENATE("&lt;td&gt;",Data!E341,"&lt;/td&gt;"))</f>
        <v>&lt;td&gt;Plateau de st Barnabé Courmes , le village nègre, grotte de la Fumada&lt;/td&gt;</v>
      </c>
      <c r="C292" t="str">
        <f>IF(ISBLANK(Data!F341), "&lt;td&gt;&amp;nbsp;&lt;/td&gt;",CONCATENATE("&lt;td  align=""center""&gt;",Data!F341,"&lt;/td&gt;"))</f>
        <v>&lt;td  align="center"&gt;300&lt;/td&gt;</v>
      </c>
      <c r="D292" t="str">
        <f>IF(ISBLANK(Data!G341), "&lt;td&gt;&amp;nbsp;&lt;/td&gt;",CONCATENATE("&lt;td  align=""center""&gt;",Data!G341,"&lt;/td&gt;"))</f>
        <v>&lt;td  align="center"&gt;11&lt;/td&gt;</v>
      </c>
      <c r="E292" t="str">
        <f>IF(ISBLANK(Data!H341), "&lt;td&gt;&amp;nbsp;&lt;/td&gt;",CONCATENATE("&lt;td  align=""center""&gt;",Data!H341,"&lt;/td&gt;"))</f>
        <v>&lt;td&gt;&amp;nbsp;&lt;/td&gt;</v>
      </c>
      <c r="F292" t="str">
        <f>IF(ISBLANK(Data!I341), "&lt;td&gt;&amp;nbsp;&lt;/td&gt;",CONCATENATE("&lt;td  align=""center""&gt;",Data!I341,"&lt;/td&gt;"))</f>
        <v>&lt;td&gt;&amp;nbsp;&lt;/td&gt;</v>
      </c>
      <c r="G292" t="str">
        <f>IF(ISBLANK(Data!J341), "&lt;td&gt;&amp;nbsp;&lt;/td&gt;",CONCATENATE("&lt;td&gt;&lt;a href=",Data!J341, " target=_blank&gt;...&lt;/a&gt;&lt;/td&gt;"))</f>
        <v>&lt;td&gt;&amp;nbsp;&lt;/td&gt;</v>
      </c>
    </row>
    <row r="293" spans="1:7" x14ac:dyDescent="0.5">
      <c r="A293" t="str">
        <f>IF(ISBLANK(Data!D342), "&lt;tr&gt;&lt;td&gt;&amp;nbsp;&lt;/td&gt;",CONCATENATE("&lt;tr&gt;&lt;td align=""center""&gt;",Data!D342,"&lt;/td&gt;"))</f>
        <v>&lt;tr&gt;&lt;td align="center"&gt;19-1-2018&lt;/td&gt;</v>
      </c>
      <c r="B293" t="str">
        <f>IF(ISBLANK(Data!E342), "&lt;td&gt;&amp;nbsp;&lt;/td&gt;",CONCATENATE("&lt;td&gt;",Data!E342,"&lt;/td&gt;"))</f>
        <v>&lt;td&gt;Le mont Vinaigre&lt;/td&gt;</v>
      </c>
      <c r="C293" t="str">
        <f>IF(ISBLANK(Data!F342), "&lt;td&gt;&amp;nbsp;&lt;/td&gt;",CONCATENATE("&lt;td  align=""center""&gt;",Data!F342,"&lt;/td&gt;"))</f>
        <v>&lt;td&gt;&amp;nbsp;&lt;/td&gt;</v>
      </c>
      <c r="D293" t="str">
        <f>IF(ISBLANK(Data!G342), "&lt;td&gt;&amp;nbsp;&lt;/td&gt;",CONCATENATE("&lt;td  align=""center""&gt;",Data!G342,"&lt;/td&gt;"))</f>
        <v>&lt;td&gt;&amp;nbsp;&lt;/td&gt;</v>
      </c>
      <c r="E293" t="str">
        <f>IF(ISBLANK(Data!H342), "&lt;td&gt;&amp;nbsp;&lt;/td&gt;",CONCATENATE("&lt;td  align=""center""&gt;",Data!H342,"&lt;/td&gt;"))</f>
        <v>&lt;td&gt;&amp;nbsp;&lt;/td&gt;</v>
      </c>
      <c r="F293" t="str">
        <f>IF(ISBLANK(Data!I342), "&lt;td&gt;&amp;nbsp;&lt;/td&gt;",CONCATENATE("&lt;td  align=""center""&gt;",Data!I342,"&lt;/td&gt;"))</f>
        <v>&lt;td&gt;&amp;nbsp;&lt;/td&gt;</v>
      </c>
      <c r="G293" t="str">
        <f>IF(ISBLANK(Data!J342), "&lt;td&gt;&amp;nbsp;&lt;/td&gt;",CONCATENATE("&lt;td&gt;&lt;a href=",Data!J342, " target=_blank&gt;...&lt;/a&gt;&lt;/td&gt;"))</f>
        <v>&lt;td&gt;&amp;nbsp;&lt;/td&gt;</v>
      </c>
    </row>
    <row r="294" spans="1:7" x14ac:dyDescent="0.5">
      <c r="A294" t="str">
        <f>IF(ISBLANK(Data!D343), "&lt;tr&gt;&lt;td&gt;&amp;nbsp;&lt;/td&gt;",CONCATENATE("&lt;tr&gt;&lt;td align=""center""&gt;",Data!D343,"&lt;/td&gt;"))</f>
        <v>&lt;tr&gt;&lt;td align="center"&gt;12-1-2018&lt;/td&gt;</v>
      </c>
      <c r="B294" t="str">
        <f>IF(ISBLANK(Data!E343), "&lt;td&gt;&amp;nbsp;&lt;/td&gt;",CONCATENATE("&lt;td&gt;",Data!E343,"&lt;/td&gt;"))</f>
        <v>&lt;td&gt;Tour du Cap Martin + Menton&lt;/td&gt;</v>
      </c>
      <c r="C294" t="str">
        <f>IF(ISBLANK(Data!F343), "&lt;td&gt;&amp;nbsp;&lt;/td&gt;",CONCATENATE("&lt;td  align=""center""&gt;",Data!F343,"&lt;/td&gt;"))</f>
        <v>&lt;td  align="center"&gt;50&lt;/td&gt;</v>
      </c>
      <c r="D294" t="str">
        <f>IF(ISBLANK(Data!G343), "&lt;td&gt;&amp;nbsp;&lt;/td&gt;",CONCATENATE("&lt;td  align=""center""&gt;",Data!G343,"&lt;/td&gt;"))</f>
        <v>&lt;td  align="center"&gt;5&lt;/td&gt;</v>
      </c>
      <c r="E294" t="str">
        <f>IF(ISBLANK(Data!H343), "&lt;td&gt;&amp;nbsp;&lt;/td&gt;",CONCATENATE("&lt;td  align=""center""&gt;",Data!H343,"&lt;/td&gt;"))</f>
        <v>&lt;td&gt;&amp;nbsp;&lt;/td&gt;</v>
      </c>
      <c r="F294" t="str">
        <f>IF(ISBLANK(Data!I343), "&lt;td&gt;&amp;nbsp;&lt;/td&gt;",CONCATENATE("&lt;td  align=""center""&gt;",Data!I343,"&lt;/td&gt;"))</f>
        <v>&lt;td  align="center"&gt;Facile&lt;/td&gt;</v>
      </c>
      <c r="G294" t="str">
        <f>IF(ISBLANK(Data!J343), "&lt;td&gt;&amp;nbsp;&lt;/td&gt;",CONCATENATE("&lt;td&gt;&lt;a href=",Data!J343, " target=_blank&gt;...&lt;/a&gt;&lt;/td&gt;"))</f>
        <v>&lt;td&gt;&lt;a href=https://randoxygene.departement06.fr/littoral/tour-du-cap-martin-9331.html target=_blank&gt;...&lt;/a&gt;&lt;/td&gt;</v>
      </c>
    </row>
    <row r="295" spans="1:7" x14ac:dyDescent="0.5">
      <c r="A295" t="str">
        <f>IF(ISBLANK(Data!D344), "&lt;tr&gt;&lt;td&gt;&amp;nbsp;&lt;/td&gt;",CONCATENATE("&lt;tr&gt;&lt;td align=""center""&gt;",Data!D344,"&lt;/td&gt;"))</f>
        <v>&lt;tr&gt;&lt;td align="center"&gt;5-1-2018&lt;/td&gt;</v>
      </c>
      <c r="B295" t="str">
        <f>IF(ISBLANK(Data!E344), "&lt;td&gt;&amp;nbsp;&lt;/td&gt;",CONCATENATE("&lt;td&gt;",Data!E344,"&lt;/td&gt;"))</f>
        <v>&lt;td&gt;presqu’ile de St Jean Cap Ferrat + Promenade des Fossettes + Chapelle St Hospice&lt;/td&gt;</v>
      </c>
      <c r="C295" t="str">
        <f>IF(ISBLANK(Data!F344), "&lt;td&gt;&amp;nbsp;&lt;/td&gt;",CONCATENATE("&lt;td  align=""center""&gt;",Data!F344,"&lt;/td&gt;"))</f>
        <v>&lt;td&gt;&amp;nbsp;&lt;/td&gt;</v>
      </c>
      <c r="D295" t="str">
        <f>IF(ISBLANK(Data!G344), "&lt;td&gt;&amp;nbsp;&lt;/td&gt;",CONCATENATE("&lt;td  align=""center""&gt;",Data!G344,"&lt;/td&gt;"))</f>
        <v>&lt;td&gt;&amp;nbsp;&lt;/td&gt;</v>
      </c>
      <c r="E295" t="str">
        <f>IF(ISBLANK(Data!H344), "&lt;td&gt;&amp;nbsp;&lt;/td&gt;",CONCATENATE("&lt;td  align=""center""&gt;",Data!H344,"&lt;/td&gt;"))</f>
        <v>&lt;td&gt;&amp;nbsp;&lt;/td&gt;</v>
      </c>
      <c r="F295" t="str">
        <f>IF(ISBLANK(Data!I344), "&lt;td&gt;&amp;nbsp;&lt;/td&gt;",CONCATENATE("&lt;td  align=""center""&gt;",Data!I344,"&lt;/td&gt;"))</f>
        <v>&lt;td  align="center"&gt;Facile&lt;/td&gt;</v>
      </c>
      <c r="G295" t="str">
        <f>IF(ISBLANK(Data!J344), "&lt;td&gt;&amp;nbsp;&lt;/td&gt;",CONCATENATE("&lt;td&gt;&lt;a href=",Data!J344, " target=_blank&gt;...&lt;/a&gt;&lt;/td&gt;"))</f>
        <v>&lt;td&gt;&lt;a href=https://randoxygene.departement06.fr/littoral/tour-du-cap-ferrat-9335.html
 target=_blank&gt;...&lt;/a&gt;&lt;/td&gt;</v>
      </c>
    </row>
    <row r="296" spans="1:7" x14ac:dyDescent="0.5">
      <c r="A296" t="str">
        <f>IF(ISBLANK(Data!D345), "&lt;tr&gt;&lt;td&gt;&amp;nbsp;&lt;/td&gt;",CONCATENATE("&lt;tr&gt;&lt;td align=""center""&gt;",Data!D345,"&lt;/td&gt;"))</f>
        <v>&lt;tr&gt;&lt;td align="center"&gt;24-11-2017&lt;/td&gt;</v>
      </c>
      <c r="B296" t="str">
        <f>IF(ISBLANK(Data!E345), "&lt;td&gt;&amp;nbsp;&lt;/td&gt;",CONCATENATE("&lt;td&gt;",Data!E345,"&lt;/td&gt;"))</f>
        <v>&lt;td&gt;La Malavette&lt;/td&gt;</v>
      </c>
      <c r="C296" t="str">
        <f>IF(ISBLANK(Data!F345), "&lt;td&gt;&amp;nbsp;&lt;/td&gt;",CONCATENATE("&lt;td  align=""center""&gt;",Data!F345,"&lt;/td&gt;"))</f>
        <v>&lt;td&gt;&amp;nbsp;&lt;/td&gt;</v>
      </c>
      <c r="D296" t="str">
        <f>IF(ISBLANK(Data!G345), "&lt;td&gt;&amp;nbsp;&lt;/td&gt;",CONCATENATE("&lt;td  align=""center""&gt;",Data!G345,"&lt;/td&gt;"))</f>
        <v>&lt;td&gt;&amp;nbsp;&lt;/td&gt;</v>
      </c>
      <c r="E296" t="str">
        <f>IF(ISBLANK(Data!H345), "&lt;td&gt;&amp;nbsp;&lt;/td&gt;",CONCATENATE("&lt;td  align=""center""&gt;",Data!H345,"&lt;/td&gt;"))</f>
        <v>&lt;td&gt;&amp;nbsp;&lt;/td&gt;</v>
      </c>
      <c r="F296" t="str">
        <f>IF(ISBLANK(Data!I345), "&lt;td&gt;&amp;nbsp;&lt;/td&gt;",CONCATENATE("&lt;td  align=""center""&gt;",Data!I345,"&lt;/td&gt;"))</f>
        <v>&lt;td&gt;&amp;nbsp;&lt;/td&gt;</v>
      </c>
      <c r="G296" t="str">
        <f>IF(ISBLANK(Data!J345), "&lt;td&gt;&amp;nbsp;&lt;/td&gt;",CONCATENATE("&lt;td&gt;&lt;a href=",Data!J345, " target=_blank&gt;...&lt;/a&gt;&lt;/td&gt;"))</f>
        <v>&lt;td&gt;&amp;nbsp;&lt;/td&gt;</v>
      </c>
    </row>
    <row r="297" spans="1:7" x14ac:dyDescent="0.5">
      <c r="A297" t="str">
        <f>IF(ISBLANK(Data!D346), "&lt;tr&gt;&lt;td&gt;&amp;nbsp;&lt;/td&gt;",CONCATENATE("&lt;tr&gt;&lt;td align=""center""&gt;",Data!D346,"&lt;/td&gt;"))</f>
        <v>&lt;tr&gt;&lt;td align="center"&gt;10-11-2017&lt;/td&gt;</v>
      </c>
      <c r="B297" t="str">
        <f>IF(ISBLANK(Data!E346), "&lt;td&gt;&amp;nbsp;&lt;/td&gt;",CONCATENATE("&lt;td&gt;",Data!E346,"&lt;/td&gt;"))</f>
        <v>&lt;td&gt;Le Mouton d'Anou depuis St Jeannet&lt;/td&gt;</v>
      </c>
      <c r="C297" t="str">
        <f>IF(ISBLANK(Data!F346), "&lt;td&gt;&amp;nbsp;&lt;/td&gt;",CONCATENATE("&lt;td  align=""center""&gt;",Data!F346,"&lt;/td&gt;"))</f>
        <v>&lt;td&gt;&amp;nbsp;&lt;/td&gt;</v>
      </c>
      <c r="D297" t="str">
        <f>IF(ISBLANK(Data!G346), "&lt;td&gt;&amp;nbsp;&lt;/td&gt;",CONCATENATE("&lt;td  align=""center""&gt;",Data!G346,"&lt;/td&gt;"))</f>
        <v>&lt;td&gt;&amp;nbsp;&lt;/td&gt;</v>
      </c>
      <c r="E297" t="str">
        <f>IF(ISBLANK(Data!H346), "&lt;td&gt;&amp;nbsp;&lt;/td&gt;",CONCATENATE("&lt;td  align=""center""&gt;",Data!H346,"&lt;/td&gt;"))</f>
        <v>&lt;td&gt;&amp;nbsp;&lt;/td&gt;</v>
      </c>
      <c r="F297" t="str">
        <f>IF(ISBLANK(Data!I346), "&lt;td&gt;&amp;nbsp;&lt;/td&gt;",CONCATENATE("&lt;td  align=""center""&gt;",Data!I346,"&lt;/td&gt;"))</f>
        <v>&lt;td&gt;&amp;nbsp;&lt;/td&gt;</v>
      </c>
      <c r="G297" t="str">
        <f>IF(ISBLANK(Data!J346), "&lt;td&gt;&amp;nbsp;&lt;/td&gt;",CONCATENATE("&lt;td&gt;&lt;a href=",Data!J346, " target=_blank&gt;...&lt;/a&gt;&lt;/td&gt;"))</f>
        <v>&lt;td&gt;&amp;nbsp;&lt;/td&gt;</v>
      </c>
    </row>
    <row r="298" spans="1:7" x14ac:dyDescent="0.5">
      <c r="A298" t="str">
        <f>IF(ISBLANK(Data!D347), "&lt;tr&gt;&lt;td&gt;&amp;nbsp;&lt;/td&gt;",CONCATENATE("&lt;tr&gt;&lt;td align=""center""&gt;",Data!D347,"&lt;/td&gt;"))</f>
        <v>&lt;tr&gt;&lt;td align="center"&gt;29-10-2017&lt;/td&gt;</v>
      </c>
      <c r="B298" t="str">
        <f>IF(ISBLANK(Data!E347), "&lt;td&gt;&amp;nbsp;&lt;/td&gt;",CONCATENATE("&lt;td&gt;",Data!E347,"&lt;/td&gt;"))</f>
        <v>&lt;td&gt;col de fenestres&lt;/td&gt;</v>
      </c>
      <c r="C298" t="str">
        <f>IF(ISBLANK(Data!F347), "&lt;td&gt;&amp;nbsp;&lt;/td&gt;",CONCATENATE("&lt;td  align=""center""&gt;",Data!F347,"&lt;/td&gt;"))</f>
        <v>&lt;td&gt;&amp;nbsp;&lt;/td&gt;</v>
      </c>
      <c r="D298" t="str">
        <f>IF(ISBLANK(Data!G347), "&lt;td&gt;&amp;nbsp;&lt;/td&gt;",CONCATENATE("&lt;td  align=""center""&gt;",Data!G347,"&lt;/td&gt;"))</f>
        <v>&lt;td&gt;&amp;nbsp;&lt;/td&gt;</v>
      </c>
      <c r="E298" t="str">
        <f>IF(ISBLANK(Data!H347), "&lt;td&gt;&amp;nbsp;&lt;/td&gt;",CONCATENATE("&lt;td  align=""center""&gt;",Data!H347,"&lt;/td&gt;"))</f>
        <v>&lt;td&gt;&amp;nbsp;&lt;/td&gt;</v>
      </c>
      <c r="F298" t="str">
        <f>IF(ISBLANK(Data!I347), "&lt;td&gt;&amp;nbsp;&lt;/td&gt;",CONCATENATE("&lt;td  align=""center""&gt;",Data!I347,"&lt;/td&gt;"))</f>
        <v>&lt;td&gt;&amp;nbsp;&lt;/td&gt;</v>
      </c>
      <c r="G298" t="str">
        <f>IF(ISBLANK(Data!J347), "&lt;td&gt;&amp;nbsp;&lt;/td&gt;",CONCATENATE("&lt;td&gt;&lt;a href=",Data!J347, " target=_blank&gt;...&lt;/a&gt;&lt;/td&gt;"))</f>
        <v>&lt;td&gt;&amp;nbsp;&lt;/td&gt;</v>
      </c>
    </row>
    <row r="299" spans="1:7" x14ac:dyDescent="0.5">
      <c r="A299" t="str">
        <f>IF(ISBLANK(Data!D348), "&lt;tr&gt;&lt;td&gt;&amp;nbsp;&lt;/td&gt;",CONCATENATE("&lt;tr&gt;&lt;td align=""center""&gt;",Data!D348,"&lt;/td&gt;"))</f>
        <v>&lt;tr&gt;&lt;td align="center"&gt;30-6-2017&lt;/td&gt;</v>
      </c>
      <c r="B299" t="str">
        <f>IF(ISBLANK(Data!E348), "&lt;td&gt;&amp;nbsp;&lt;/td&gt;",CONCATENATE("&lt;td&gt;",Data!E348,"&lt;/td&gt;"))</f>
        <v>&lt;td&gt;l’Audibergue par la Moulière&lt;/td&gt;</v>
      </c>
      <c r="C299" t="str">
        <f>IF(ISBLANK(Data!F348), "&lt;td&gt;&amp;nbsp;&lt;/td&gt;",CONCATENATE("&lt;td  align=""center""&gt;",Data!F348,"&lt;/td&gt;"))</f>
        <v>&lt;td  align="center"&gt;350&lt;/td&gt;</v>
      </c>
      <c r="D299" t="str">
        <f>IF(ISBLANK(Data!G348), "&lt;td&gt;&amp;nbsp;&lt;/td&gt;",CONCATENATE("&lt;td  align=""center""&gt;",Data!G348,"&lt;/td&gt;"))</f>
        <v>&lt;td  align="center"&gt;8&lt;/td&gt;</v>
      </c>
      <c r="E299" t="str">
        <f>IF(ISBLANK(Data!H348), "&lt;td&gt;&amp;nbsp;&lt;/td&gt;",CONCATENATE("&lt;td  align=""center""&gt;",Data!H348,"&lt;/td&gt;"))</f>
        <v>&lt;td  align="center"&gt;90&lt;/td&gt;</v>
      </c>
      <c r="F299" t="str">
        <f>IF(ISBLANK(Data!I348), "&lt;td&gt;&amp;nbsp;&lt;/td&gt;",CONCATENATE("&lt;td  align=""center""&gt;",Data!I348,"&lt;/td&gt;"))</f>
        <v>&lt;td  align="center"&gt;Facile&lt;/td&gt;</v>
      </c>
      <c r="G299" t="str">
        <f>IF(ISBLANK(Data!J348), "&lt;td&gt;&amp;nbsp;&lt;/td&gt;",CONCATENATE("&lt;td&gt;&lt;a href=",Data!J348, " target=_blank&gt;...&lt;/a&gt;&lt;/td&gt;"))</f>
        <v>&lt;td&gt;&amp;nbsp;&lt;/td&gt;</v>
      </c>
    </row>
    <row r="300" spans="1:7" x14ac:dyDescent="0.5">
      <c r="A300" t="str">
        <f>IF(ISBLANK(Data!D349), "&lt;tr&gt;&lt;td&gt;&amp;nbsp;&lt;/td&gt;",CONCATENATE("&lt;tr&gt;&lt;td align=""center""&gt;",Data!D349,"&lt;/td&gt;"))</f>
        <v>&lt;tr&gt;&lt;td align="center"&gt;23-6-2017&lt;/td&gt;</v>
      </c>
      <c r="B300" t="str">
        <f>IF(ISBLANK(Data!E349), "&lt;td&gt;&amp;nbsp;&lt;/td&gt;",CONCATENATE("&lt;td&gt;",Data!E349,"&lt;/td&gt;"))</f>
        <v>&lt;td&gt;les iles de Lérins pour la fête de la St Jean&lt;/td&gt;</v>
      </c>
      <c r="C300" t="str">
        <f>IF(ISBLANK(Data!F349), "&lt;td&gt;&amp;nbsp;&lt;/td&gt;",CONCATENATE("&lt;td  align=""center""&gt;",Data!F349,"&lt;/td&gt;"))</f>
        <v>&lt;td&gt;&amp;nbsp;&lt;/td&gt;</v>
      </c>
      <c r="D300" t="str">
        <f>IF(ISBLANK(Data!G349), "&lt;td&gt;&amp;nbsp;&lt;/td&gt;",CONCATENATE("&lt;td  align=""center""&gt;",Data!G349,"&lt;/td&gt;"))</f>
        <v>&lt;td&gt;&amp;nbsp;&lt;/td&gt;</v>
      </c>
      <c r="E300" t="str">
        <f>IF(ISBLANK(Data!H349), "&lt;td&gt;&amp;nbsp;&lt;/td&gt;",CONCATENATE("&lt;td  align=""center""&gt;",Data!H349,"&lt;/td&gt;"))</f>
        <v>&lt;td  align="center"&gt;40&lt;/td&gt;</v>
      </c>
      <c r="F300" t="str">
        <f>IF(ISBLANK(Data!I349), "&lt;td&gt;&amp;nbsp;&lt;/td&gt;",CONCATENATE("&lt;td  align=""center""&gt;",Data!I349,"&lt;/td&gt;"))</f>
        <v>&lt;td&gt;&amp;nbsp;&lt;/td&gt;</v>
      </c>
      <c r="G300" t="str">
        <f>IF(ISBLANK(Data!J349), "&lt;td&gt;&amp;nbsp;&lt;/td&gt;",CONCATENATE("&lt;td&gt;&lt;a href=",Data!J349, " target=_blank&gt;...&lt;/a&gt;&lt;/td&gt;"))</f>
        <v>&lt;td&gt;&amp;nbsp;&lt;/td&gt;</v>
      </c>
    </row>
    <row r="301" spans="1:7" x14ac:dyDescent="0.5">
      <c r="A301" t="str">
        <f>IF(ISBLANK(Data!D350), "&lt;tr&gt;&lt;td&gt;&amp;nbsp;&lt;/td&gt;",CONCATENATE("&lt;tr&gt;&lt;td align=""center""&gt;",Data!D350,"&lt;/td&gt;"))</f>
        <v>&lt;tr&gt;&lt;td align="center"&gt;16-6-2017&lt;/td&gt;</v>
      </c>
      <c r="B301" t="str">
        <f>IF(ISBLANK(Data!E350), "&lt;td&gt;&amp;nbsp;&lt;/td&gt;",CONCATENATE("&lt;td&gt;",Data!E350,"&lt;/td&gt;"))</f>
        <v>&lt;td&gt;col du Dragon&lt;/td&gt;</v>
      </c>
      <c r="C301" t="str">
        <f>IF(ISBLANK(Data!F350), "&lt;td&gt;&amp;nbsp;&lt;/td&gt;",CONCATENATE("&lt;td  align=""center""&gt;",Data!F350,"&lt;/td&gt;"))</f>
        <v>&lt;td  align="center"&gt;650&lt;/td&gt;</v>
      </c>
      <c r="D301" t="str">
        <f>IF(ISBLANK(Data!G350), "&lt;td&gt;&amp;nbsp;&lt;/td&gt;",CONCATENATE("&lt;td  align=""center""&gt;",Data!G350,"&lt;/td&gt;"))</f>
        <v>&lt;td  align="center"&gt;15&lt;/td&gt;</v>
      </c>
      <c r="E301" t="str">
        <f>IF(ISBLANK(Data!H350), "&lt;td&gt;&amp;nbsp;&lt;/td&gt;",CONCATENATE("&lt;td  align=""center""&gt;",Data!H350,"&lt;/td&gt;"))</f>
        <v>&lt;td  align="center"&gt;100&lt;/td&gt;</v>
      </c>
      <c r="F301" t="str">
        <f>IF(ISBLANK(Data!I350), "&lt;td&gt;&amp;nbsp;&lt;/td&gt;",CONCATENATE("&lt;td  align=""center""&gt;",Data!I350,"&lt;/td&gt;"))</f>
        <v>&lt;td&gt;&amp;nbsp;&lt;/td&gt;</v>
      </c>
      <c r="G301" t="str">
        <f>IF(ISBLANK(Data!J350), "&lt;td&gt;&amp;nbsp;&lt;/td&gt;",CONCATENATE("&lt;td&gt;&lt;a href=",Data!J350, " target=_blank&gt;...&lt;/a&gt;&lt;/td&gt;"))</f>
        <v>&lt;td&gt;&amp;nbsp;&lt;/td&gt;</v>
      </c>
    </row>
    <row r="302" spans="1:7" x14ac:dyDescent="0.5">
      <c r="A302" t="str">
        <f>IF(ISBLANK(Data!D351), "&lt;tr&gt;&lt;td&gt;&amp;nbsp;&lt;/td&gt;",CONCATENATE("&lt;tr&gt;&lt;td align=""center""&gt;",Data!D351,"&lt;/td&gt;"))</f>
        <v>&lt;tr&gt;&lt;td align="center"&gt;9-6-2017&lt;/td&gt;</v>
      </c>
      <c r="B302" t="str">
        <f>IF(ISBLANK(Data!E351), "&lt;td&gt;&amp;nbsp;&lt;/td&gt;",CONCATENATE("&lt;td&gt;",Data!E351,"&lt;/td&gt;"))</f>
        <v>&lt;td&gt;le village Negre&lt;/td&gt;</v>
      </c>
      <c r="C302" t="str">
        <f>IF(ISBLANK(Data!F351), "&lt;td&gt;&amp;nbsp;&lt;/td&gt;",CONCATENATE("&lt;td  align=""center""&gt;",Data!F351,"&lt;/td&gt;"))</f>
        <v>&lt;td  align="center"&gt;350&lt;/td&gt;</v>
      </c>
      <c r="D302" t="str">
        <f>IF(ISBLANK(Data!G351), "&lt;td&gt;&amp;nbsp;&lt;/td&gt;",CONCATENATE("&lt;td  align=""center""&gt;",Data!G351,"&lt;/td&gt;"))</f>
        <v>&lt;td  align="center"&gt;11&lt;/td&gt;</v>
      </c>
      <c r="E302" t="str">
        <f>IF(ISBLANK(Data!H351), "&lt;td&gt;&amp;nbsp;&lt;/td&gt;",CONCATENATE("&lt;td  align=""center""&gt;",Data!H351,"&lt;/td&gt;"))</f>
        <v>&lt;td  align="center"&gt;50&lt;/td&gt;</v>
      </c>
      <c r="F302" t="str">
        <f>IF(ISBLANK(Data!I351), "&lt;td&gt;&amp;nbsp;&lt;/td&gt;",CONCATENATE("&lt;td  align=""center""&gt;",Data!I351,"&lt;/td&gt;"))</f>
        <v>&lt;td&gt;&amp;nbsp;&lt;/td&gt;</v>
      </c>
      <c r="G302" t="str">
        <f>IF(ISBLANK(Data!J351), "&lt;td&gt;&amp;nbsp;&lt;/td&gt;",CONCATENATE("&lt;td&gt;&lt;a href=",Data!J351, " target=_blank&gt;...&lt;/a&gt;&lt;/td&gt;"))</f>
        <v>&lt;td&gt;&amp;nbsp;&lt;/td&gt;</v>
      </c>
    </row>
    <row r="303" spans="1:7" x14ac:dyDescent="0.5">
      <c r="A303" t="str">
        <f>IF(ISBLANK(Data!D352), "&lt;tr&gt;&lt;td&gt;&amp;nbsp;&lt;/td&gt;",CONCATENATE("&lt;tr&gt;&lt;td align=""center""&gt;",Data!D352,"&lt;/td&gt;"))</f>
        <v>&lt;tr&gt;&lt;td align="center"&gt;2-6-2017&lt;/td&gt;</v>
      </c>
      <c r="B303" t="str">
        <f>IF(ISBLANK(Data!E352), "&lt;td&gt;&amp;nbsp;&lt;/td&gt;",CONCATENATE("&lt;td&gt;",Data!E352,"&lt;/td&gt;"))</f>
        <v>&lt;td&gt;Gourdon&lt;/td&gt;</v>
      </c>
      <c r="C303" t="str">
        <f>IF(ISBLANK(Data!F352), "&lt;td&gt;&amp;nbsp;&lt;/td&gt;",CONCATENATE("&lt;td  align=""center""&gt;",Data!F352,"&lt;/td&gt;"))</f>
        <v>&lt;td  align="center"&gt;300&lt;/td&gt;</v>
      </c>
      <c r="D303" t="str">
        <f>IF(ISBLANK(Data!G352), "&lt;td&gt;&amp;nbsp;&lt;/td&gt;",CONCATENATE("&lt;td  align=""center""&gt;",Data!G352,"&lt;/td&gt;"))</f>
        <v>&lt;td  align="center"&gt;10&lt;/td&gt;</v>
      </c>
      <c r="E303" t="str">
        <f>IF(ISBLANK(Data!H352), "&lt;td&gt;&amp;nbsp;&lt;/td&gt;",CONCATENATE("&lt;td  align=""center""&gt;",Data!H352,"&lt;/td&gt;"))</f>
        <v>&lt;td  align="center"&gt;32&lt;/td&gt;</v>
      </c>
      <c r="F303" t="str">
        <f>IF(ISBLANK(Data!I352), "&lt;td&gt;&amp;nbsp;&lt;/td&gt;",CONCATENATE("&lt;td  align=""center""&gt;",Data!I352,"&lt;/td&gt;"))</f>
        <v>&lt;td&gt;&amp;nbsp;&lt;/td&gt;</v>
      </c>
      <c r="G303" t="str">
        <f>IF(ISBLANK(Data!J352), "&lt;td&gt;&amp;nbsp;&lt;/td&gt;",CONCATENATE("&lt;td&gt;&lt;a href=",Data!J352, " target=_blank&gt;...&lt;/a&gt;&lt;/td&gt;"))</f>
        <v>&lt;td&gt;&amp;nbsp;&lt;/td&gt;</v>
      </c>
    </row>
    <row r="304" spans="1:7" x14ac:dyDescent="0.5">
      <c r="A304" t="str">
        <f>IF(ISBLANK(Data!D353), "&lt;tr&gt;&lt;td&gt;&amp;nbsp;&lt;/td&gt;",CONCATENATE("&lt;tr&gt;&lt;td align=""center""&gt;",Data!D353,"&lt;/td&gt;"))</f>
        <v>&lt;tr&gt;&lt;td align="center"&gt;26-5-2017&lt;/td&gt;</v>
      </c>
      <c r="B304" t="str">
        <f>IF(ISBLANK(Data!E353), "&lt;td&gt;&amp;nbsp;&lt;/td&gt;",CONCATENATE("&lt;td&gt;",Data!E353,"&lt;/td&gt;"))</f>
        <v>&lt;td&gt;les étangs de Villepey&lt;/td&gt;</v>
      </c>
      <c r="C304" t="str">
        <f>IF(ISBLANK(Data!F353), "&lt;td&gt;&amp;nbsp;&lt;/td&gt;",CONCATENATE("&lt;td  align=""center""&gt;",Data!F353,"&lt;/td&gt;"))</f>
        <v>&lt;td  align="center"&gt;20&lt;/td&gt;</v>
      </c>
      <c r="D304" t="str">
        <f>IF(ISBLANK(Data!G353), "&lt;td&gt;&amp;nbsp;&lt;/td&gt;",CONCATENATE("&lt;td  align=""center""&gt;",Data!G353,"&lt;/td&gt;"))</f>
        <v>&lt;td  align="center"&gt;8&lt;/td&gt;</v>
      </c>
      <c r="E304" t="str">
        <f>IF(ISBLANK(Data!H353), "&lt;td&gt;&amp;nbsp;&lt;/td&gt;",CONCATENATE("&lt;td  align=""center""&gt;",Data!H353,"&lt;/td&gt;"))</f>
        <v>&lt;td&gt;&amp;nbsp;&lt;/td&gt;</v>
      </c>
      <c r="F304" t="str">
        <f>IF(ISBLANK(Data!I353), "&lt;td&gt;&amp;nbsp;&lt;/td&gt;",CONCATENATE("&lt;td  align=""center""&gt;",Data!I353,"&lt;/td&gt;"))</f>
        <v>&lt;td&gt;&amp;nbsp;&lt;/td&gt;</v>
      </c>
      <c r="G304" t="str">
        <f>IF(ISBLANK(Data!J353), "&lt;td&gt;&amp;nbsp;&lt;/td&gt;",CONCATENATE("&lt;td&gt;&lt;a href=",Data!J353, " target=_blank&gt;...&lt;/a&gt;&lt;/td&gt;"))</f>
        <v>&lt;td&gt;&amp;nbsp;&lt;/td&gt;</v>
      </c>
    </row>
    <row r="305" spans="1:7" x14ac:dyDescent="0.5">
      <c r="A305" t="str">
        <f>IF(ISBLANK(Data!D354), "&lt;tr&gt;&lt;td&gt;&amp;nbsp;&lt;/td&gt;",CONCATENATE("&lt;tr&gt;&lt;td align=""center""&gt;",Data!D354,"&lt;/td&gt;"))</f>
        <v>&lt;tr&gt;&lt;td align="center"&gt;19-5-2017&lt;/td&gt;</v>
      </c>
      <c r="B305" t="str">
        <f>IF(ISBLANK(Data!E354), "&lt;td&gt;&amp;nbsp;&lt;/td&gt;",CONCATENATE("&lt;td&gt;",Data!E354,"&lt;/td&gt;"))</f>
        <v>&lt;td&gt;le pont de la Cerise&lt;/td&gt;</v>
      </c>
      <c r="C305" t="str">
        <f>IF(ISBLANK(Data!F354), "&lt;td&gt;&amp;nbsp;&lt;/td&gt;",CONCATENATE("&lt;td  align=""center""&gt;",Data!F354,"&lt;/td&gt;"))</f>
        <v>&lt;td  align="center"&gt;650&lt;/td&gt;</v>
      </c>
      <c r="D305" t="str">
        <f>IF(ISBLANK(Data!G354), "&lt;td&gt;&amp;nbsp;&lt;/td&gt;",CONCATENATE("&lt;td  align=""center""&gt;",Data!G354,"&lt;/td&gt;"))</f>
        <v>&lt;td  align="center"&gt;15&lt;/td&gt;</v>
      </c>
      <c r="E305" t="str">
        <f>IF(ISBLANK(Data!H354), "&lt;td&gt;&amp;nbsp;&lt;/td&gt;",CONCATENATE("&lt;td  align=""center""&gt;",Data!H354,"&lt;/td&gt;"))</f>
        <v>&lt;td  align="center"&gt;90&lt;/td&gt;</v>
      </c>
      <c r="F305" t="str">
        <f>IF(ISBLANK(Data!I354), "&lt;td&gt;&amp;nbsp;&lt;/td&gt;",CONCATENATE("&lt;td  align=""center""&gt;",Data!I354,"&lt;/td&gt;"))</f>
        <v>&lt;td&gt;&amp;nbsp;&lt;/td&gt;</v>
      </c>
      <c r="G305" t="str">
        <f>IF(ISBLANK(Data!J354), "&lt;td&gt;&amp;nbsp;&lt;/td&gt;",CONCATENATE("&lt;td&gt;&lt;a href=",Data!J354, " target=_blank&gt;...&lt;/a&gt;&lt;/td&gt;"))</f>
        <v>&lt;td&gt;&amp;nbsp;&lt;/td&gt;</v>
      </c>
    </row>
    <row r="306" spans="1:7" x14ac:dyDescent="0.5">
      <c r="A306" t="str">
        <f>IF(ISBLANK(Data!D355), "&lt;tr&gt;&lt;td&gt;&amp;nbsp;&lt;/td&gt;",CONCATENATE("&lt;tr&gt;&lt;td align=""center""&gt;",Data!D355,"&lt;/td&gt;"))</f>
        <v>&lt;tr&gt;&lt;td align="center"&gt;12-5-2017&lt;/td&gt;</v>
      </c>
      <c r="B306" t="str">
        <f>IF(ISBLANK(Data!E355), "&lt;td&gt;&amp;nbsp;&lt;/td&gt;",CONCATENATE("&lt;td&gt;",Data!E355,"&lt;/td&gt;"))</f>
        <v>&lt;td&gt;Trigance et la clue de Carajuan&lt;/td&gt;</v>
      </c>
      <c r="C306" t="str">
        <f>IF(ISBLANK(Data!F355), "&lt;td&gt;&amp;nbsp;&lt;/td&gt;",CONCATENATE("&lt;td  align=""center""&gt;",Data!F355,"&lt;/td&gt;"))</f>
        <v>&lt;td  align="center"&gt;300&lt;/td&gt;</v>
      </c>
      <c r="D306" t="str">
        <f>IF(ISBLANK(Data!G355), "&lt;td&gt;&amp;nbsp;&lt;/td&gt;",CONCATENATE("&lt;td  align=""center""&gt;",Data!G355,"&lt;/td&gt;"))</f>
        <v>&lt;td  align="center"&gt;11&lt;/td&gt;</v>
      </c>
      <c r="E306" t="str">
        <f>IF(ISBLANK(Data!H355), "&lt;td&gt;&amp;nbsp;&lt;/td&gt;",CONCATENATE("&lt;td  align=""center""&gt;",Data!H355,"&lt;/td&gt;"))</f>
        <v>&lt;td  align="center"&gt;160&lt;/td&gt;</v>
      </c>
      <c r="F306" t="str">
        <f>IF(ISBLANK(Data!I355), "&lt;td&gt;&amp;nbsp;&lt;/td&gt;",CONCATENATE("&lt;td  align=""center""&gt;",Data!I355,"&lt;/td&gt;"))</f>
        <v>&lt;td&gt;&amp;nbsp;&lt;/td&gt;</v>
      </c>
      <c r="G306" t="str">
        <f>IF(ISBLANK(Data!J355), "&lt;td&gt;&amp;nbsp;&lt;/td&gt;",CONCATENATE("&lt;td&gt;&lt;a href=",Data!J355, " target=_blank&gt;...&lt;/a&gt;&lt;/td&gt;"))</f>
        <v>&lt;td&gt;&amp;nbsp;&lt;/td&gt;</v>
      </c>
    </row>
    <row r="307" spans="1:7" x14ac:dyDescent="0.5">
      <c r="A307" t="str">
        <f>IF(ISBLANK(Data!D356), "&lt;tr&gt;&lt;td&gt;&amp;nbsp;&lt;/td&gt;",CONCATENATE("&lt;tr&gt;&lt;td align=""center""&gt;",Data!D356,"&lt;/td&gt;"))</f>
        <v>&lt;tr&gt;&lt;td align="center"&gt;5-5-2017&lt;/td&gt;</v>
      </c>
      <c r="B307" t="str">
        <f>IF(ISBLANK(Data!E356), "&lt;td&gt;&amp;nbsp;&lt;/td&gt;",CONCATENATE("&lt;td&gt;",Data!E356,"&lt;/td&gt;"))</f>
        <v>&lt;td&gt;les forts de l'Authion&lt;/td&gt;</v>
      </c>
      <c r="C307" t="str">
        <f>IF(ISBLANK(Data!F356), "&lt;td&gt;&amp;nbsp;&lt;/td&gt;",CONCATENATE("&lt;td  align=""center""&gt;",Data!F356,"&lt;/td&gt;"))</f>
        <v>&lt;td  align="center"&gt;300&lt;/td&gt;</v>
      </c>
      <c r="D307" t="str">
        <f>IF(ISBLANK(Data!G356), "&lt;td&gt;&amp;nbsp;&lt;/td&gt;",CONCATENATE("&lt;td  align=""center""&gt;",Data!G356,"&lt;/td&gt;"))</f>
        <v>&lt;td  align="center"&gt;10&lt;/td&gt;</v>
      </c>
      <c r="E307" t="str">
        <f>IF(ISBLANK(Data!H356), "&lt;td&gt;&amp;nbsp;&lt;/td&gt;",CONCATENATE("&lt;td  align=""center""&gt;",Data!H356,"&lt;/td&gt;"))</f>
        <v>&lt;td  align="center"&gt;165&lt;/td&gt;</v>
      </c>
      <c r="F307" t="str">
        <f>IF(ISBLANK(Data!I356), "&lt;td&gt;&amp;nbsp;&lt;/td&gt;",CONCATENATE("&lt;td  align=""center""&gt;",Data!I356,"&lt;/td&gt;"))</f>
        <v>&lt;td&gt;&amp;nbsp;&lt;/td&gt;</v>
      </c>
      <c r="G307" t="str">
        <f>IF(ISBLANK(Data!J356), "&lt;td&gt;&amp;nbsp;&lt;/td&gt;",CONCATENATE("&lt;td&gt;&lt;a href=",Data!J356, " target=_blank&gt;...&lt;/a&gt;&lt;/td&gt;"))</f>
        <v>&lt;td&gt;&amp;nbsp;&lt;/td&gt;</v>
      </c>
    </row>
    <row r="308" spans="1:7" x14ac:dyDescent="0.5">
      <c r="A308" t="str">
        <f>IF(ISBLANK(Data!D357), "&lt;tr&gt;&lt;td&gt;&amp;nbsp;&lt;/td&gt;",CONCATENATE("&lt;tr&gt;&lt;td align=""center""&gt;",Data!D357,"&lt;/td&gt;"))</f>
        <v>&lt;tr&gt;&lt;td align="center"&gt;28-4-2017&lt;/td&gt;</v>
      </c>
      <c r="B308" t="str">
        <f>IF(ISBLANK(Data!E357), "&lt;td&gt;&amp;nbsp;&lt;/td&gt;",CONCATENATE("&lt;td&gt;",Data!E357,"&lt;/td&gt;"))</f>
        <v>&lt;td&gt;le tour du Dramont&lt;/td&gt;</v>
      </c>
      <c r="C308" t="str">
        <f>IF(ISBLANK(Data!F357), "&lt;td&gt;&amp;nbsp;&lt;/td&gt;",CONCATENATE("&lt;td  align=""center""&gt;",Data!F357,"&lt;/td&gt;"))</f>
        <v>&lt;td  align="center"&gt;150&lt;/td&gt;</v>
      </c>
      <c r="D308" t="str">
        <f>IF(ISBLANK(Data!G357), "&lt;td&gt;&amp;nbsp;&lt;/td&gt;",CONCATENATE("&lt;td  align=""center""&gt;",Data!G357,"&lt;/td&gt;"))</f>
        <v>&lt;td  align="center"&gt;12&lt;/td&gt;</v>
      </c>
      <c r="E308" t="str">
        <f>IF(ISBLANK(Data!H357), "&lt;td&gt;&amp;nbsp;&lt;/td&gt;",CONCATENATE("&lt;td  align=""center""&gt;",Data!H357,"&lt;/td&gt;"))</f>
        <v>&lt;td  align="center"&gt;120&lt;/td&gt;</v>
      </c>
      <c r="F308" t="str">
        <f>IF(ISBLANK(Data!I357), "&lt;td&gt;&amp;nbsp;&lt;/td&gt;",CONCATENATE("&lt;td  align=""center""&gt;",Data!I357,"&lt;/td&gt;"))</f>
        <v>&lt;td&gt;&amp;nbsp;&lt;/td&gt;</v>
      </c>
      <c r="G308" t="str">
        <f>IF(ISBLANK(Data!J357), "&lt;td&gt;&amp;nbsp;&lt;/td&gt;",CONCATENATE("&lt;td&gt;&lt;a href=",Data!J357, " target=_blank&gt;...&lt;/a&gt;&lt;/td&gt;"))</f>
        <v>&lt;td&gt;&amp;nbsp;&lt;/td&gt;</v>
      </c>
    </row>
    <row r="309" spans="1:7" x14ac:dyDescent="0.5">
      <c r="A309" t="str">
        <f>IF(ISBLANK(Data!D358), "&lt;tr&gt;&lt;td&gt;&amp;nbsp;&lt;/td&gt;",CONCATENATE("&lt;tr&gt;&lt;td align=""center""&gt;",Data!D358,"&lt;/td&gt;"))</f>
        <v>&lt;tr&gt;&lt;td align="center"&gt;21-4-2017&lt;/td&gt;</v>
      </c>
      <c r="B309" t="str">
        <f>IF(ISBLANK(Data!E358), "&lt;td&gt;&amp;nbsp;&lt;/td&gt;",CONCATENATE("&lt;td&gt;",Data!E358,"&lt;/td&gt;"))</f>
        <v>&lt;td&gt;le Mouton d’Anou&lt;/td&gt;</v>
      </c>
      <c r="C309" t="str">
        <f>IF(ISBLANK(Data!F358), "&lt;td&gt;&amp;nbsp;&lt;/td&gt;",CONCATENATE("&lt;td  align=""center""&gt;",Data!F358,"&lt;/td&gt;"))</f>
        <v>&lt;td  align="center"&gt;350&lt;/td&gt;</v>
      </c>
      <c r="D309" t="str">
        <f>IF(ISBLANK(Data!G358), "&lt;td&gt;&amp;nbsp;&lt;/td&gt;",CONCATENATE("&lt;td  align=""center""&gt;",Data!G358,"&lt;/td&gt;"))</f>
        <v>&lt;td  align="center"&gt;11&lt;/td&gt;</v>
      </c>
      <c r="E309" t="str">
        <f>IF(ISBLANK(Data!H358), "&lt;td&gt;&amp;nbsp;&lt;/td&gt;",CONCATENATE("&lt;td  align=""center""&gt;",Data!H358,"&lt;/td&gt;"))</f>
        <v>&lt;td  align="center"&gt;80&lt;/td&gt;</v>
      </c>
      <c r="F309" t="str">
        <f>IF(ISBLANK(Data!I358), "&lt;td&gt;&amp;nbsp;&lt;/td&gt;",CONCATENATE("&lt;td  align=""center""&gt;",Data!I358,"&lt;/td&gt;"))</f>
        <v>&lt;td&gt;&amp;nbsp;&lt;/td&gt;</v>
      </c>
      <c r="G309" t="str">
        <f>IF(ISBLANK(Data!J358), "&lt;td&gt;&amp;nbsp;&lt;/td&gt;",CONCATENATE("&lt;td&gt;&lt;a href=",Data!J358, " target=_blank&gt;...&lt;/a&gt;&lt;/td&gt;"))</f>
        <v>&lt;td&gt;&amp;nbsp;&lt;/td&gt;</v>
      </c>
    </row>
    <row r="310" spans="1:7" x14ac:dyDescent="0.5">
      <c r="A310" t="str">
        <f>IF(ISBLANK(Data!D359), "&lt;tr&gt;&lt;td&gt;&amp;nbsp;&lt;/td&gt;",CONCATENATE("&lt;tr&gt;&lt;td align=""center""&gt;",Data!D359,"&lt;/td&gt;"))</f>
        <v>&lt;tr&gt;&lt;td align="center"&gt;14-4-2017&lt;/td&gt;</v>
      </c>
      <c r="B310" t="str">
        <f>IF(ISBLANK(Data!E359), "&lt;td&gt;&amp;nbsp;&lt;/td&gt;",CONCATENATE("&lt;td&gt;",Data!E359,"&lt;/td&gt;"))</f>
        <v>&lt;td&gt;cime de Baudon&lt;/td&gt;</v>
      </c>
      <c r="C310" t="str">
        <f>IF(ISBLANK(Data!F359), "&lt;td&gt;&amp;nbsp;&lt;/td&gt;",CONCATENATE("&lt;td  align=""center""&gt;",Data!F359,"&lt;/td&gt;"))</f>
        <v>&lt;td  align="center"&gt;620&lt;/td&gt;</v>
      </c>
      <c r="D310" t="str">
        <f>IF(ISBLANK(Data!G359), "&lt;td&gt;&amp;nbsp;&lt;/td&gt;",CONCATENATE("&lt;td  align=""center""&gt;",Data!G359,"&lt;/td&gt;"))</f>
        <v>&lt;td  align="center"&gt;7&lt;/td&gt;</v>
      </c>
      <c r="E310" t="str">
        <f>IF(ISBLANK(Data!H359), "&lt;td&gt;&amp;nbsp;&lt;/td&gt;",CONCATENATE("&lt;td  align=""center""&gt;",Data!H359,"&lt;/td&gt;"))</f>
        <v>&lt;td  align="center"&gt;100&lt;/td&gt;</v>
      </c>
      <c r="F310" t="str">
        <f>IF(ISBLANK(Data!I359), "&lt;td&gt;&amp;nbsp;&lt;/td&gt;",CONCATENATE("&lt;td  align=""center""&gt;",Data!I359,"&lt;/td&gt;"))</f>
        <v>&lt;td&gt;&amp;nbsp;&lt;/td&gt;</v>
      </c>
      <c r="G310" t="str">
        <f>IF(ISBLANK(Data!J359), "&lt;td&gt;&amp;nbsp;&lt;/td&gt;",CONCATENATE("&lt;td&gt;&lt;a href=",Data!J359, " target=_blank&gt;...&lt;/a&gt;&lt;/td&gt;"))</f>
        <v>&lt;td&gt;&amp;nbsp;&lt;/td&gt;</v>
      </c>
    </row>
    <row r="311" spans="1:7" x14ac:dyDescent="0.5">
      <c r="A311" t="str">
        <f>IF(ISBLANK(Data!D360), "&lt;tr&gt;&lt;td&gt;&amp;nbsp;&lt;/td&gt;",CONCATENATE("&lt;tr&gt;&lt;td align=""center""&gt;",Data!D360,"&lt;/td&gt;"))</f>
        <v>&lt;tr&gt;&lt;td align="center"&gt;7-4-2017&lt;/td&gt;</v>
      </c>
      <c r="B311" t="str">
        <f>IF(ISBLANK(Data!E360), "&lt;td&gt;&amp;nbsp;&lt;/td&gt;",CONCATENATE("&lt;td&gt;",Data!E360,"&lt;/td&gt;"))</f>
        <v>&lt;td&gt;les mégalithes de Mons&lt;/td&gt;</v>
      </c>
      <c r="C311" t="str">
        <f>IF(ISBLANK(Data!F360), "&lt;td&gt;&amp;nbsp;&lt;/td&gt;",CONCATENATE("&lt;td  align=""center""&gt;",Data!F360,"&lt;/td&gt;"))</f>
        <v>&lt;td  align="center"&gt;300&lt;/td&gt;</v>
      </c>
      <c r="D311" t="str">
        <f>IF(ISBLANK(Data!G360), "&lt;td&gt;&amp;nbsp;&lt;/td&gt;",CONCATENATE("&lt;td  align=""center""&gt;",Data!G360,"&lt;/td&gt;"))</f>
        <v>&lt;td  align="center"&gt;10&lt;/td&gt;</v>
      </c>
      <c r="E311" t="str">
        <f>IF(ISBLANK(Data!H360), "&lt;td&gt;&amp;nbsp;&lt;/td&gt;",CONCATENATE("&lt;td  align=""center""&gt;",Data!H360,"&lt;/td&gt;"))</f>
        <v>&lt;td  align="center"&gt;80&lt;/td&gt;</v>
      </c>
      <c r="F311" t="str">
        <f>IF(ISBLANK(Data!I360), "&lt;td&gt;&amp;nbsp;&lt;/td&gt;",CONCATENATE("&lt;td  align=""center""&gt;",Data!I360,"&lt;/td&gt;"))</f>
        <v>&lt;td&gt;&amp;nbsp;&lt;/td&gt;</v>
      </c>
      <c r="G311" t="str">
        <f>IF(ISBLANK(Data!J360), "&lt;td&gt;&amp;nbsp;&lt;/td&gt;",CONCATENATE("&lt;td&gt;&lt;a href=",Data!J360, " target=_blank&gt;...&lt;/a&gt;&lt;/td&gt;"))</f>
        <v>&lt;td&gt;&amp;nbsp;&lt;/td&gt;</v>
      </c>
    </row>
    <row r="312" spans="1:7" x14ac:dyDescent="0.5">
      <c r="A312" t="str">
        <f>IF(ISBLANK(Data!D361), "&lt;tr&gt;&lt;td&gt;&amp;nbsp;&lt;/td&gt;",CONCATENATE("&lt;tr&gt;&lt;td align=""center""&gt;",Data!D361,"&lt;/td&gt;"))</f>
        <v>&lt;tr&gt;&lt;td align="center"&gt;17-3-2017&lt;/td&gt;</v>
      </c>
      <c r="B312" t="str">
        <f>IF(ISBLANK(Data!E361), "&lt;td&gt;&amp;nbsp;&lt;/td&gt;",CONCATENATE("&lt;td&gt;",Data!E361,"&lt;/td&gt;"))</f>
        <v>&lt;td&gt;les sources de la Siagnole&lt;/td&gt;</v>
      </c>
      <c r="C312" t="str">
        <f>IF(ISBLANK(Data!F361), "&lt;td&gt;&amp;nbsp;&lt;/td&gt;",CONCATENATE("&lt;td  align=""center""&gt;",Data!F361,"&lt;/td&gt;"))</f>
        <v>&lt;td  align="center"&gt;400&lt;/td&gt;</v>
      </c>
      <c r="D312" t="str">
        <f>IF(ISBLANK(Data!G361), "&lt;td&gt;&amp;nbsp;&lt;/td&gt;",CONCATENATE("&lt;td  align=""center""&gt;",Data!G361,"&lt;/td&gt;"))</f>
        <v>&lt;td  align="center"&gt;9&lt;/td&gt;</v>
      </c>
      <c r="E312" t="str">
        <f>IF(ISBLANK(Data!H361), "&lt;td&gt;&amp;nbsp;&lt;/td&gt;",CONCATENATE("&lt;td  align=""center""&gt;",Data!H361,"&lt;/td&gt;"))</f>
        <v>&lt;td  align="center"&gt;80&lt;/td&gt;</v>
      </c>
      <c r="F312" t="str">
        <f>IF(ISBLANK(Data!I361), "&lt;td&gt;&amp;nbsp;&lt;/td&gt;",CONCATENATE("&lt;td  align=""center""&gt;",Data!I361,"&lt;/td&gt;"))</f>
        <v>&lt;td&gt;&amp;nbsp;&lt;/td&gt;</v>
      </c>
      <c r="G312" t="str">
        <f>IF(ISBLANK(Data!J361), "&lt;td&gt;&amp;nbsp;&lt;/td&gt;",CONCATENATE("&lt;td&gt;&lt;a href=",Data!J361, " target=_blank&gt;...&lt;/a&gt;&lt;/td&gt;"))</f>
        <v>&lt;td&gt;&amp;nbsp;&lt;/td&gt;</v>
      </c>
    </row>
    <row r="313" spans="1:7" x14ac:dyDescent="0.5">
      <c r="A313" t="str">
        <f>IF(ISBLANK(Data!D362), "&lt;tr&gt;&lt;td&gt;&amp;nbsp;&lt;/td&gt;",CONCATENATE("&lt;tr&gt;&lt;td align=""center""&gt;",Data!D362,"&lt;/td&gt;"))</f>
        <v>&lt;tr&gt;&lt;td align="center"&gt;10-3-2017&lt;/td&gt;</v>
      </c>
      <c r="B313" t="str">
        <f>IF(ISBLANK(Data!E362), "&lt;td&gt;&amp;nbsp;&lt;/td&gt;",CONCATENATE("&lt;td&gt;",Data!E362,"&lt;/td&gt;"))</f>
        <v>&lt;td&gt;la plaine de Caille&lt;/td&gt;</v>
      </c>
      <c r="C313" t="str">
        <f>IF(ISBLANK(Data!F362), "&lt;td&gt;&amp;nbsp;&lt;/td&gt;",CONCATENATE("&lt;td  align=""center""&gt;",Data!F362,"&lt;/td&gt;"))</f>
        <v>&lt;td  align="center"&gt;200&lt;/td&gt;</v>
      </c>
      <c r="D313" t="str">
        <f>IF(ISBLANK(Data!G362), "&lt;td&gt;&amp;nbsp;&lt;/td&gt;",CONCATENATE("&lt;td  align=""center""&gt;",Data!G362,"&lt;/td&gt;"))</f>
        <v>&lt;td  align="center"&gt;10&lt;/td&gt;</v>
      </c>
      <c r="E313" t="str">
        <f>IF(ISBLANK(Data!H362), "&lt;td&gt;&amp;nbsp;&lt;/td&gt;",CONCATENATE("&lt;td  align=""center""&gt;",Data!H362,"&lt;/td&gt;"))</f>
        <v>&lt;td  align="center"&gt;80&lt;/td&gt;</v>
      </c>
      <c r="F313" t="str">
        <f>IF(ISBLANK(Data!I362), "&lt;td&gt;&amp;nbsp;&lt;/td&gt;",CONCATENATE("&lt;td  align=""center""&gt;",Data!I362,"&lt;/td&gt;"))</f>
        <v>&lt;td&gt;&amp;nbsp;&lt;/td&gt;</v>
      </c>
      <c r="G313" t="str">
        <f>IF(ISBLANK(Data!J362), "&lt;td&gt;&amp;nbsp;&lt;/td&gt;",CONCATENATE("&lt;td&gt;&lt;a href=",Data!J362, " target=_blank&gt;...&lt;/a&gt;&lt;/td&gt;"))</f>
        <v>&lt;td&gt;&amp;nbsp;&lt;/td&gt;</v>
      </c>
    </row>
    <row r="314" spans="1:7" x14ac:dyDescent="0.5">
      <c r="A314" t="str">
        <f>IF(ISBLANK(Data!D363), "&lt;tr&gt;&lt;td&gt;&amp;nbsp;&lt;/td&gt;",CONCATENATE("&lt;tr&gt;&lt;td align=""center""&gt;",Data!D363,"&lt;/td&gt;"))</f>
        <v>&lt;tr&gt;&lt;td align="center"&gt;7-2016&lt;/td&gt;</v>
      </c>
      <c r="B314" t="str">
        <f>IF(ISBLANK(Data!E363), "&lt;td&gt;&amp;nbsp;&lt;/td&gt;",CONCATENATE("&lt;td&gt;",Data!E363,"&lt;/td&gt;"))</f>
        <v>&lt;td&gt;le lac de Cerise et le lac du Mercantour&lt;/td&gt;</v>
      </c>
      <c r="C314" t="str">
        <f>IF(ISBLANK(Data!F363), "&lt;td&gt;&amp;nbsp;&lt;/td&gt;",CONCATENATE("&lt;td  align=""center""&gt;",Data!F363,"&lt;/td&gt;"))</f>
        <v>&lt;td&gt;&amp;nbsp;&lt;/td&gt;</v>
      </c>
      <c r="D314" t="str">
        <f>IF(ISBLANK(Data!G363), "&lt;td&gt;&amp;nbsp;&lt;/td&gt;",CONCATENATE("&lt;td  align=""center""&gt;",Data!G363,"&lt;/td&gt;"))</f>
        <v>&lt;td&gt;&amp;nbsp;&lt;/td&gt;</v>
      </c>
      <c r="E314" t="str">
        <f>IF(ISBLANK(Data!H363), "&lt;td&gt;&amp;nbsp;&lt;/td&gt;",CONCATENATE("&lt;td  align=""center""&gt;",Data!H363,"&lt;/td&gt;"))</f>
        <v>&lt;td&gt;&amp;nbsp;&lt;/td&gt;</v>
      </c>
      <c r="F314" t="str">
        <f>IF(ISBLANK(Data!I363), "&lt;td&gt;&amp;nbsp;&lt;/td&gt;",CONCATENATE("&lt;td  align=""center""&gt;",Data!I363,"&lt;/td&gt;"))</f>
        <v>&lt;td&gt;&amp;nbsp;&lt;/td&gt;</v>
      </c>
      <c r="G314" t="str">
        <f>IF(ISBLANK(Data!J363), "&lt;td&gt;&amp;nbsp;&lt;/td&gt;",CONCATENATE("&lt;td&gt;&lt;a href=",Data!J363, " target=_blank&gt;...&lt;/a&gt;&lt;/td&gt;"))</f>
        <v>&lt;td&gt;&amp;nbsp;&lt;/td&gt;</v>
      </c>
    </row>
    <row r="315" spans="1:7" x14ac:dyDescent="0.5">
      <c r="A315" t="str">
        <f>IF(ISBLANK(Data!D364), "&lt;tr&gt;&lt;td&gt;&amp;nbsp;&lt;/td&gt;",CONCATENATE("&lt;tr&gt;&lt;td align=""center""&gt;",Data!D364,"&lt;/td&gt;"))</f>
        <v>&lt;tr&gt;&lt;td align="center"&gt;24-6-2016&lt;/td&gt;</v>
      </c>
      <c r="B315" t="str">
        <f>IF(ISBLANK(Data!E364), "&lt;td&gt;&amp;nbsp;&lt;/td&gt;",CONCATENATE("&lt;td&gt;",Data!E364,"&lt;/td&gt;"))</f>
        <v>&lt;td&gt;les gorges de l'Artuby&lt;/td&gt;</v>
      </c>
      <c r="C315" t="str">
        <f>IF(ISBLANK(Data!F364), "&lt;td&gt;&amp;nbsp;&lt;/td&gt;",CONCATENATE("&lt;td  align=""center""&gt;",Data!F364,"&lt;/td&gt;"))</f>
        <v>&lt;td  align="center"&gt;500&lt;/td&gt;</v>
      </c>
      <c r="D315" t="str">
        <f>IF(ISBLANK(Data!G364), "&lt;td&gt;&amp;nbsp;&lt;/td&gt;",CONCATENATE("&lt;td  align=""center""&gt;",Data!G364,"&lt;/td&gt;"))</f>
        <v>&lt;td  align="center"&gt;12&lt;/td&gt;</v>
      </c>
      <c r="E315" t="str">
        <f>IF(ISBLANK(Data!H364), "&lt;td&gt;&amp;nbsp;&lt;/td&gt;",CONCATENATE("&lt;td  align=""center""&gt;",Data!H364,"&lt;/td&gt;"))</f>
        <v>&lt;td  align="center"&gt;120&lt;/td&gt;</v>
      </c>
      <c r="F315" t="str">
        <f>IF(ISBLANK(Data!I364), "&lt;td&gt;&amp;nbsp;&lt;/td&gt;",CONCATENATE("&lt;td  align=""center""&gt;",Data!I364,"&lt;/td&gt;"))</f>
        <v>&lt;td&gt;&amp;nbsp;&lt;/td&gt;</v>
      </c>
      <c r="G315" t="str">
        <f>IF(ISBLANK(Data!J364), "&lt;td&gt;&amp;nbsp;&lt;/td&gt;",CONCATENATE("&lt;td&gt;&lt;a href=",Data!J364, " target=_blank&gt;...&lt;/a&gt;&lt;/td&gt;"))</f>
        <v>&lt;td&gt;&amp;nbsp;&lt;/td&gt;</v>
      </c>
    </row>
    <row r="316" spans="1:7" x14ac:dyDescent="0.5">
      <c r="A316" t="str">
        <f>IF(ISBLANK(Data!D365), "&lt;tr&gt;&lt;td&gt;&amp;nbsp;&lt;/td&gt;",CONCATENATE("&lt;tr&gt;&lt;td align=""center""&gt;",Data!D365,"&lt;/td&gt;"))</f>
        <v>&lt;tr&gt;&lt;td align="center"&gt;17-6-2016&lt;/td&gt;</v>
      </c>
      <c r="B316" t="str">
        <f>IF(ISBLANK(Data!E365), "&lt;td&gt;&amp;nbsp;&lt;/td&gt;",CONCATENATE("&lt;td&gt;",Data!E365,"&lt;/td&gt;"))</f>
        <v>&lt;td&gt;Château de Ste Agnès &lt;/td&gt;</v>
      </c>
      <c r="C316" t="str">
        <f>IF(ISBLANK(Data!F365), "&lt;td&gt;&amp;nbsp;&lt;/td&gt;",CONCATENATE("&lt;td  align=""center""&gt;",Data!F365,"&lt;/td&gt;"))</f>
        <v>&lt;td  align="center"&gt;570&lt;/td&gt;</v>
      </c>
      <c r="D316" t="str">
        <f>IF(ISBLANK(Data!G365), "&lt;td&gt;&amp;nbsp;&lt;/td&gt;",CONCATENATE("&lt;td  align=""center""&gt;",Data!G365,"&lt;/td&gt;"))</f>
        <v>&lt;td  align="center"&gt;6&lt;/td&gt;</v>
      </c>
      <c r="E316" t="str">
        <f>IF(ISBLANK(Data!H365), "&lt;td&gt;&amp;nbsp;&lt;/td&gt;",CONCATENATE("&lt;td  align=""center""&gt;",Data!H365,"&lt;/td&gt;"))</f>
        <v>&lt;td  align="center"&gt;110&lt;/td&gt;</v>
      </c>
      <c r="F316" t="str">
        <f>IF(ISBLANK(Data!I365), "&lt;td&gt;&amp;nbsp;&lt;/td&gt;",CONCATENATE("&lt;td  align=""center""&gt;",Data!I365,"&lt;/td&gt;"))</f>
        <v>&lt;td&gt;&amp;nbsp;&lt;/td&gt;</v>
      </c>
      <c r="G316" t="str">
        <f>IF(ISBLANK(Data!J365), "&lt;td&gt;&amp;nbsp;&lt;/td&gt;",CONCATENATE("&lt;td&gt;&lt;a href=",Data!J365, " target=_blank&gt;...&lt;/a&gt;&lt;/td&gt;"))</f>
        <v>&lt;td&gt;&amp;nbsp;&lt;/td&gt;</v>
      </c>
    </row>
    <row r="317" spans="1:7" x14ac:dyDescent="0.5">
      <c r="A317" t="str">
        <f>IF(ISBLANK(Data!D366), "&lt;tr&gt;&lt;td&gt;&amp;nbsp;&lt;/td&gt;",CONCATENATE("&lt;tr&gt;&lt;td align=""center""&gt;",Data!D366,"&lt;/td&gt;"))</f>
        <v>&lt;tr&gt;&lt;td align="center"&gt;10-6-2016&lt;/td&gt;</v>
      </c>
      <c r="B317" t="str">
        <f>IF(ISBLANK(Data!E366), "&lt;td&gt;&amp;nbsp;&lt;/td&gt;",CONCATENATE("&lt;td&gt;",Data!E366,"&lt;/td&gt;"))</f>
        <v>&lt;td&gt;plateau de Calern&lt;/td&gt;</v>
      </c>
      <c r="C317" t="str">
        <f>IF(ISBLANK(Data!F366), "&lt;td&gt;&amp;nbsp;&lt;/td&gt;",CONCATENATE("&lt;td  align=""center""&gt;",Data!F366,"&lt;/td&gt;"))</f>
        <v>&lt;td  align="center"&gt;500&lt;/td&gt;</v>
      </c>
      <c r="D317" t="str">
        <f>IF(ISBLANK(Data!G366), "&lt;td&gt;&amp;nbsp;&lt;/td&gt;",CONCATENATE("&lt;td  align=""center""&gt;",Data!G366,"&lt;/td&gt;"))</f>
        <v>&lt;td  align="center"&gt;12&lt;/td&gt;</v>
      </c>
      <c r="E317" t="str">
        <f>IF(ISBLANK(Data!H366), "&lt;td&gt;&amp;nbsp;&lt;/td&gt;",CONCATENATE("&lt;td  align=""center""&gt;",Data!H366,"&lt;/td&gt;"))</f>
        <v>&lt;td  align="center"&gt;54&lt;/td&gt;</v>
      </c>
      <c r="F317" t="str">
        <f>IF(ISBLANK(Data!I366), "&lt;td&gt;&amp;nbsp;&lt;/td&gt;",CONCATENATE("&lt;td  align=""center""&gt;",Data!I366,"&lt;/td&gt;"))</f>
        <v>&lt;td&gt;&amp;nbsp;&lt;/td&gt;</v>
      </c>
      <c r="G317" t="str">
        <f>IF(ISBLANK(Data!J366), "&lt;td&gt;&amp;nbsp;&lt;/td&gt;",CONCATENATE("&lt;td&gt;&lt;a href=",Data!J366, " target=_blank&gt;...&lt;/a&gt;&lt;/td&gt;"))</f>
        <v>&lt;td&gt;&amp;nbsp;&lt;/td&gt;</v>
      </c>
    </row>
    <row r="318" spans="1:7" x14ac:dyDescent="0.5">
      <c r="A318" t="str">
        <f>IF(ISBLANK(Data!D367), "&lt;tr&gt;&lt;td&gt;&amp;nbsp;&lt;/td&gt;",CONCATENATE("&lt;tr&gt;&lt;td align=""center""&gt;",Data!D367,"&lt;/td&gt;"))</f>
        <v>&lt;tr&gt;&lt;td align="center"&gt;3-6-2016&lt;/td&gt;</v>
      </c>
      <c r="B318" t="str">
        <f>IF(ISBLANK(Data!E367), "&lt;td&gt;&amp;nbsp;&lt;/td&gt;",CONCATENATE("&lt;td&gt;",Data!E367,"&lt;/td&gt;"))</f>
        <v>&lt;td&gt;le Puy de Naouri&lt;/td&gt;</v>
      </c>
      <c r="C318" t="str">
        <f>IF(ISBLANK(Data!F367), "&lt;td&gt;&amp;nbsp;&lt;/td&gt;",CONCATENATE("&lt;td  align=""center""&gt;",Data!F367,"&lt;/td&gt;"))</f>
        <v>&lt;td  align="center"&gt;650&lt;/td&gt;</v>
      </c>
      <c r="D318" t="str">
        <f>IF(ISBLANK(Data!G367), "&lt;td&gt;&amp;nbsp;&lt;/td&gt;",CONCATENATE("&lt;td  align=""center""&gt;",Data!G367,"&lt;/td&gt;"))</f>
        <v>&lt;td  align="center"&gt;13&lt;/td&gt;</v>
      </c>
      <c r="E318" t="str">
        <f>IF(ISBLANK(Data!H367), "&lt;td&gt;&amp;nbsp;&lt;/td&gt;",CONCATENATE("&lt;td  align=""center""&gt;",Data!H367,"&lt;/td&gt;"))</f>
        <v>&lt;td  align="center"&gt;40&lt;/td&gt;</v>
      </c>
      <c r="F318" t="str">
        <f>IF(ISBLANK(Data!I367), "&lt;td&gt;&amp;nbsp;&lt;/td&gt;",CONCATENATE("&lt;td  align=""center""&gt;",Data!I367,"&lt;/td&gt;"))</f>
        <v>&lt;td&gt;&amp;nbsp;&lt;/td&gt;</v>
      </c>
      <c r="G318" t="str">
        <f>IF(ISBLANK(Data!J367), "&lt;td&gt;&amp;nbsp;&lt;/td&gt;",CONCATENATE("&lt;td&gt;&lt;a href=",Data!J367, " target=_blank&gt;...&lt;/a&gt;&lt;/td&gt;"))</f>
        <v>&lt;td&gt;&amp;nbsp;&lt;/td&gt;</v>
      </c>
    </row>
    <row r="319" spans="1:7" x14ac:dyDescent="0.5">
      <c r="A319" t="str">
        <f>IF(ISBLANK(Data!D368), "&lt;tr&gt;&lt;td&gt;&amp;nbsp;&lt;/td&gt;",CONCATENATE("&lt;tr&gt;&lt;td align=""center""&gt;",Data!D368,"&lt;/td&gt;"))</f>
        <v>&lt;tr&gt;&lt;td align="center"&gt;27-5-2016&lt;/td&gt;</v>
      </c>
      <c r="B319" t="str">
        <f>IF(ISBLANK(Data!E368), "&lt;td&gt;&amp;nbsp;&lt;/td&gt;",CONCATENATE("&lt;td&gt;",Data!E368,"&lt;/td&gt;"))</f>
        <v>&lt;td&gt;du pont de Nans à Canaux (et retour)&lt;/td&gt;</v>
      </c>
      <c r="C319" t="str">
        <f>IF(ISBLANK(Data!F368), "&lt;td&gt;&amp;nbsp;&lt;/td&gt;",CONCATENATE("&lt;td  align=""center""&gt;",Data!F368,"&lt;/td&gt;"))</f>
        <v>&lt;td  align="center"&gt;500&lt;/td&gt;</v>
      </c>
      <c r="D319" t="str">
        <f>IF(ISBLANK(Data!G368), "&lt;td&gt;&amp;nbsp;&lt;/td&gt;",CONCATENATE("&lt;td  align=""center""&gt;",Data!G368,"&lt;/td&gt;"))</f>
        <v>&lt;td  align="center"&gt;12&lt;/td&gt;</v>
      </c>
      <c r="E319" t="str">
        <f>IF(ISBLANK(Data!H368), "&lt;td&gt;&amp;nbsp;&lt;/td&gt;",CONCATENATE("&lt;td  align=""center""&gt;",Data!H368,"&lt;/td&gt;"))</f>
        <v>&lt;td  align="center"&gt;65&lt;/td&gt;</v>
      </c>
      <c r="F319" t="str">
        <f>IF(ISBLANK(Data!I368), "&lt;td&gt;&amp;nbsp;&lt;/td&gt;",CONCATENATE("&lt;td  align=""center""&gt;",Data!I368,"&lt;/td&gt;"))</f>
        <v>&lt;td&gt;&amp;nbsp;&lt;/td&gt;</v>
      </c>
      <c r="G319" t="str">
        <f>IF(ISBLANK(Data!J368), "&lt;td&gt;&amp;nbsp;&lt;/td&gt;",CONCATENATE("&lt;td&gt;&lt;a href=",Data!J368, " target=_blank&gt;...&lt;/a&gt;&lt;/td&gt;"))</f>
        <v>&lt;td&gt;&amp;nbsp;&lt;/td&gt;</v>
      </c>
    </row>
    <row r="320" spans="1:7" x14ac:dyDescent="0.5">
      <c r="A320" t="str">
        <f>IF(ISBLANK(Data!D369), "&lt;tr&gt;&lt;td&gt;&amp;nbsp;&lt;/td&gt;",CONCATENATE("&lt;tr&gt;&lt;td align=""center""&gt;",Data!D369,"&lt;/td&gt;"))</f>
        <v>&lt;tr&gt;&lt;td align="center"&gt;20-5-2016&lt;/td&gt;</v>
      </c>
      <c r="B320" t="str">
        <f>IF(ISBLANK(Data!E369), "&lt;td&gt;&amp;nbsp;&lt;/td&gt;",CONCATENATE("&lt;td&gt;",Data!E369,"&lt;/td&gt;"))</f>
        <v>&lt;td&gt;Le tour du Cap Martin+château de Roquebrune&lt;/td&gt;</v>
      </c>
      <c r="C320" t="str">
        <f>IF(ISBLANK(Data!F369), "&lt;td&gt;&amp;nbsp;&lt;/td&gt;",CONCATENATE("&lt;td  align=""center""&gt;",Data!F369,"&lt;/td&gt;"))</f>
        <v>&lt;td  align="center"&gt;50&lt;/td&gt;</v>
      </c>
      <c r="D320" t="str">
        <f>IF(ISBLANK(Data!G369), "&lt;td&gt;&amp;nbsp;&lt;/td&gt;",CONCATENATE("&lt;td  align=""center""&gt;",Data!G369,"&lt;/td&gt;"))</f>
        <v>&lt;td  align="center"&gt;5&lt;/td&gt;</v>
      </c>
      <c r="E320" t="str">
        <f>IF(ISBLANK(Data!H369), "&lt;td&gt;&amp;nbsp;&lt;/td&gt;",CONCATENATE("&lt;td  align=""center""&gt;",Data!H369,"&lt;/td&gt;"))</f>
        <v>&lt;td  align="center"&gt;100&lt;/td&gt;</v>
      </c>
      <c r="F320" t="str">
        <f>IF(ISBLANK(Data!I369), "&lt;td&gt;&amp;nbsp;&lt;/td&gt;",CONCATENATE("&lt;td  align=""center""&gt;",Data!I369,"&lt;/td&gt;"))</f>
        <v>&lt;td&gt;&amp;nbsp;&lt;/td&gt;</v>
      </c>
      <c r="G320" t="str">
        <f>IF(ISBLANK(Data!J369), "&lt;td&gt;&amp;nbsp;&lt;/td&gt;",CONCATENATE("&lt;td&gt;&lt;a href=",Data!J369, " target=_blank&gt;...&lt;/a&gt;&lt;/td&gt;"))</f>
        <v>&lt;td&gt;&amp;nbsp;&lt;/td&gt;</v>
      </c>
    </row>
    <row r="321" spans="1:7" x14ac:dyDescent="0.5">
      <c r="A321" t="str">
        <f>IF(ISBLANK(Data!D370), "&lt;tr&gt;&lt;td&gt;&amp;nbsp;&lt;/td&gt;",CONCATENATE("&lt;tr&gt;&lt;td align=""center""&gt;",Data!D370,"&lt;/td&gt;"))</f>
        <v>&lt;tr&gt;&lt;td align="center"&gt;13-5-2016&lt;/td&gt;</v>
      </c>
      <c r="B321" t="str">
        <f>IF(ISBLANK(Data!E370), "&lt;td&gt;&amp;nbsp;&lt;/td&gt;",CONCATENATE("&lt;td&gt;",Data!E370,"&lt;/td&gt;"))</f>
        <v>&lt;td&gt;Le haut Montet&lt;/td&gt;</v>
      </c>
      <c r="C321" t="str">
        <f>IF(ISBLANK(Data!F370), "&lt;td&gt;&amp;nbsp;&lt;/td&gt;",CONCATENATE("&lt;td  align=""center""&gt;",Data!F370,"&lt;/td&gt;"))</f>
        <v>&lt;td  align="center"&gt;300&lt;/td&gt;</v>
      </c>
      <c r="D321" t="str">
        <f>IF(ISBLANK(Data!G370), "&lt;td&gt;&amp;nbsp;&lt;/td&gt;",CONCATENATE("&lt;td  align=""center""&gt;",Data!G370,"&lt;/td&gt;"))</f>
        <v>&lt;td  align="center"&gt;14&lt;/td&gt;</v>
      </c>
      <c r="E321" t="str">
        <f>IF(ISBLANK(Data!H370), "&lt;td&gt;&amp;nbsp;&lt;/td&gt;",CONCATENATE("&lt;td  align=""center""&gt;",Data!H370,"&lt;/td&gt;"))</f>
        <v>&lt;td  align="center"&gt;45&lt;/td&gt;</v>
      </c>
      <c r="F321" t="str">
        <f>IF(ISBLANK(Data!I370), "&lt;td&gt;&amp;nbsp;&lt;/td&gt;",CONCATENATE("&lt;td  align=""center""&gt;",Data!I370,"&lt;/td&gt;"))</f>
        <v>&lt;td&gt;&amp;nbsp;&lt;/td&gt;</v>
      </c>
      <c r="G321" t="str">
        <f>IF(ISBLANK(Data!J370), "&lt;td&gt;&amp;nbsp;&lt;/td&gt;",CONCATENATE("&lt;td&gt;&lt;a href=",Data!J370, " target=_blank&gt;...&lt;/a&gt;&lt;/td&gt;"))</f>
        <v>&lt;td&gt;&amp;nbsp;&lt;/td&gt;</v>
      </c>
    </row>
    <row r="322" spans="1:7" x14ac:dyDescent="0.5">
      <c r="A322" t="str">
        <f>IF(ISBLANK(Data!D371), "&lt;tr&gt;&lt;td&gt;&amp;nbsp;&lt;/td&gt;",CONCATENATE("&lt;tr&gt;&lt;td align=""center""&gt;",Data!D371,"&lt;/td&gt;"))</f>
        <v>&lt;tr&gt;&lt;td align="center"&gt;6-5-2016&lt;/td&gt;</v>
      </c>
      <c r="B322" t="str">
        <f>IF(ISBLANK(Data!E371), "&lt;td&gt;&amp;nbsp;&lt;/td&gt;",CONCATENATE("&lt;td&gt;",Data!E371,"&lt;/td&gt;"))</f>
        <v>&lt;td&gt;le Mont Macaron&lt;/td&gt;</v>
      </c>
      <c r="C322" t="str">
        <f>IF(ISBLANK(Data!F371), "&lt;td&gt;&amp;nbsp;&lt;/td&gt;",CONCATENATE("&lt;td  align=""center""&gt;",Data!F371,"&lt;/td&gt;"))</f>
        <v>&lt;td  align="center"&gt;440&lt;/td&gt;</v>
      </c>
      <c r="D322" t="str">
        <f>IF(ISBLANK(Data!G371), "&lt;td&gt;&amp;nbsp;&lt;/td&gt;",CONCATENATE("&lt;td  align=""center""&gt;",Data!G371,"&lt;/td&gt;"))</f>
        <v>&lt;td  align="center"&gt;12&lt;/td&gt;</v>
      </c>
      <c r="E322" t="str">
        <f>IF(ISBLANK(Data!H371), "&lt;td&gt;&amp;nbsp;&lt;/td&gt;",CONCATENATE("&lt;td  align=""center""&gt;",Data!H371,"&lt;/td&gt;"))</f>
        <v>&lt;td  align="center"&gt;88&lt;/td&gt;</v>
      </c>
      <c r="F322" t="str">
        <f>IF(ISBLANK(Data!I371), "&lt;td&gt;&amp;nbsp;&lt;/td&gt;",CONCATENATE("&lt;td  align=""center""&gt;",Data!I371,"&lt;/td&gt;"))</f>
        <v>&lt;td&gt;&amp;nbsp;&lt;/td&gt;</v>
      </c>
      <c r="G322" t="str">
        <f>IF(ISBLANK(Data!J371), "&lt;td&gt;&amp;nbsp;&lt;/td&gt;",CONCATENATE("&lt;td&gt;&lt;a href=",Data!J371, " target=_blank&gt;...&lt;/a&gt;&lt;/td&gt;"))</f>
        <v>&lt;td&gt;&amp;nbsp;&lt;/td&gt;</v>
      </c>
    </row>
    <row r="323" spans="1:7" x14ac:dyDescent="0.5">
      <c r="A323" t="str">
        <f>IF(ISBLANK(Data!D372), "&lt;tr&gt;&lt;td&gt;&amp;nbsp;&lt;/td&gt;",CONCATENATE("&lt;tr&gt;&lt;td align=""center""&gt;",Data!D372,"&lt;/td&gt;"))</f>
        <v>&lt;tr&gt;&lt;td align="center"&gt;29-4-2016&lt;/td&gt;</v>
      </c>
      <c r="B323" t="str">
        <f>IF(ISBLANK(Data!E372), "&lt;td&gt;&amp;nbsp;&lt;/td&gt;",CONCATENATE("&lt;td&gt;",Data!E372,"&lt;/td&gt;"))</f>
        <v>&lt;td&gt;Escragnolles / Seranon&lt;/td&gt;</v>
      </c>
      <c r="C323" t="str">
        <f>IF(ISBLANK(Data!F372), "&lt;td&gt;&amp;nbsp;&lt;/td&gt;",CONCATENATE("&lt;td  align=""center""&gt;",Data!F372,"&lt;/td&gt;"))</f>
        <v>&lt;td  align="center"&gt;480&lt;/td&gt;</v>
      </c>
      <c r="D323" t="str">
        <f>IF(ISBLANK(Data!G372), "&lt;td&gt;&amp;nbsp;&lt;/td&gt;",CONCATENATE("&lt;td  align=""center""&gt;",Data!G372,"&lt;/td&gt;"))</f>
        <v>&lt;td  align="center"&gt;19&lt;/td&gt;</v>
      </c>
      <c r="E323" t="str">
        <f>IF(ISBLANK(Data!H372), "&lt;td&gt;&amp;nbsp;&lt;/td&gt;",CONCATENATE("&lt;td  align=""center""&gt;",Data!H372,"&lt;/td&gt;"))</f>
        <v>&lt;td  align="center"&gt;80&lt;/td&gt;</v>
      </c>
      <c r="F323" t="str">
        <f>IF(ISBLANK(Data!I372), "&lt;td&gt;&amp;nbsp;&lt;/td&gt;",CONCATENATE("&lt;td  align=""center""&gt;",Data!I372,"&lt;/td&gt;"))</f>
        <v>&lt;td&gt;&amp;nbsp;&lt;/td&gt;</v>
      </c>
      <c r="G323" t="str">
        <f>IF(ISBLANK(Data!J372), "&lt;td&gt;&amp;nbsp;&lt;/td&gt;",CONCATENATE("&lt;td&gt;&lt;a href=",Data!J372, " target=_blank&gt;...&lt;/a&gt;&lt;/td&gt;"))</f>
        <v>&lt;td&gt;&amp;nbsp;&lt;/td&gt;</v>
      </c>
    </row>
    <row r="324" spans="1:7" x14ac:dyDescent="0.5">
      <c r="A324" t="str">
        <f>IF(ISBLANK(Data!D373), "&lt;tr&gt;&lt;td&gt;&amp;nbsp;&lt;/td&gt;",CONCATENATE("&lt;tr&gt;&lt;td align=""center""&gt;",Data!D373,"&lt;/td&gt;"))</f>
        <v>&lt;tr&gt;&lt;td align="center"&gt;22-4-2016&lt;/td&gt;</v>
      </c>
      <c r="B324" t="str">
        <f>IF(ISBLANK(Data!E373), "&lt;td&gt;&amp;nbsp;&lt;/td&gt;",CONCATENATE("&lt;td&gt;",Data!E373,"&lt;/td&gt;"))</f>
        <v>&lt;td&gt;Mont Lachens par Villaute&lt;/td&gt;</v>
      </c>
      <c r="C324" t="str">
        <f>IF(ISBLANK(Data!F373), "&lt;td&gt;&amp;nbsp;&lt;/td&gt;",CONCATENATE("&lt;td  align=""center""&gt;",Data!F373,"&lt;/td&gt;"))</f>
        <v>&lt;td  align="center"&gt;600&lt;/td&gt;</v>
      </c>
      <c r="D324" t="str">
        <f>IF(ISBLANK(Data!G373), "&lt;td&gt;&amp;nbsp;&lt;/td&gt;",CONCATENATE("&lt;td  align=""center""&gt;",Data!G373,"&lt;/td&gt;"))</f>
        <v>&lt;td  align="center"&gt;16&lt;/td&gt;</v>
      </c>
      <c r="E324" t="str">
        <f>IF(ISBLANK(Data!H373), "&lt;td&gt;&amp;nbsp;&lt;/td&gt;",CONCATENATE("&lt;td  align=""center""&gt;",Data!H373,"&lt;/td&gt;"))</f>
        <v>&lt;td  align="center"&gt;110&lt;/td&gt;</v>
      </c>
      <c r="F324" t="str">
        <f>IF(ISBLANK(Data!I373), "&lt;td&gt;&amp;nbsp;&lt;/td&gt;",CONCATENATE("&lt;td  align=""center""&gt;",Data!I373,"&lt;/td&gt;"))</f>
        <v>&lt;td&gt;&amp;nbsp;&lt;/td&gt;</v>
      </c>
      <c r="G324" t="str">
        <f>IF(ISBLANK(Data!J373), "&lt;td&gt;&amp;nbsp;&lt;/td&gt;",CONCATENATE("&lt;td&gt;&lt;a href=",Data!J373, " target=_blank&gt;...&lt;/a&gt;&lt;/td&gt;"))</f>
        <v>&lt;td&gt;&amp;nbsp;&lt;/td&gt;</v>
      </c>
    </row>
    <row r="325" spans="1:7" x14ac:dyDescent="0.5">
      <c r="A325" t="str">
        <f>IF(ISBLANK(Data!D374), "&lt;tr&gt;&lt;td&gt;&amp;nbsp;&lt;/td&gt;",CONCATENATE("&lt;tr&gt;&lt;td align=""center""&gt;",Data!D374,"&lt;/td&gt;"))</f>
        <v>&lt;tr&gt;&lt;td align="center"&gt;15-4-2016&lt;/td&gt;</v>
      </c>
      <c r="B325" t="str">
        <f>IF(ISBLANK(Data!E374), "&lt;td&gt;&amp;nbsp;&lt;/td&gt;",CONCATENATE("&lt;td&gt;",Data!E374,"&lt;/td&gt;"))</f>
        <v>&lt;td&gt;le pic de Fourneuby par le plan du Peyron&lt;/td&gt;</v>
      </c>
      <c r="C325" t="str">
        <f>IF(ISBLANK(Data!F374), "&lt;td&gt;&amp;nbsp;&lt;/td&gt;",CONCATENATE("&lt;td  align=""center""&gt;",Data!F374,"&lt;/td&gt;"))</f>
        <v>&lt;td  align="center"&gt;400&lt;/td&gt;</v>
      </c>
      <c r="D325" t="str">
        <f>IF(ISBLANK(Data!G374), "&lt;td&gt;&amp;nbsp;&lt;/td&gt;",CONCATENATE("&lt;td  align=""center""&gt;",Data!G374,"&lt;/td&gt;"))</f>
        <v>&lt;td  align="center"&gt;10&lt;/td&gt;</v>
      </c>
      <c r="E325" t="str">
        <f>IF(ISBLANK(Data!H374), "&lt;td&gt;&amp;nbsp;&lt;/td&gt;",CONCATENATE("&lt;td  align=""center""&gt;",Data!H374,"&lt;/td&gt;"))</f>
        <v>&lt;td  align="center"&gt;85&lt;/td&gt;</v>
      </c>
      <c r="F325" t="str">
        <f>IF(ISBLANK(Data!I374), "&lt;td&gt;&amp;nbsp;&lt;/td&gt;",CONCATENATE("&lt;td  align=""center""&gt;",Data!I374,"&lt;/td&gt;"))</f>
        <v>&lt;td&gt;&amp;nbsp;&lt;/td&gt;</v>
      </c>
      <c r="G325" t="str">
        <f>IF(ISBLANK(Data!J374), "&lt;td&gt;&amp;nbsp;&lt;/td&gt;",CONCATENATE("&lt;td&gt;&lt;a href=",Data!J374, " target=_blank&gt;...&lt;/a&gt;&lt;/td&gt;"))</f>
        <v>&lt;td&gt;&amp;nbsp;&lt;/td&gt;</v>
      </c>
    </row>
    <row r="326" spans="1:7" x14ac:dyDescent="0.5">
      <c r="A326" t="str">
        <f>IF(ISBLANK(Data!D375), "&lt;tr&gt;&lt;td&gt;&amp;nbsp;&lt;/td&gt;",CONCATENATE("&lt;tr&gt;&lt;td align=""center""&gt;",Data!D375,"&lt;/td&gt;"))</f>
        <v>&lt;tr&gt;&lt;td align="center"&gt;8-4-2016&lt;/td&gt;</v>
      </c>
      <c r="B326" t="str">
        <f>IF(ISBLANK(Data!E375), "&lt;td&gt;&amp;nbsp;&lt;/td&gt;",CONCATENATE("&lt;td&gt;",Data!E375,"&lt;/td&gt;"))</f>
        <v>&lt;td&gt;la Colle de Rougiès par le col de l'Ecre&lt;/td&gt;</v>
      </c>
      <c r="C326" t="str">
        <f>IF(ISBLANK(Data!F375), "&lt;td&gt;&amp;nbsp;&lt;/td&gt;",CONCATENATE("&lt;td  align=""center""&gt;",Data!F375,"&lt;/td&gt;"))</f>
        <v>&lt;td  align="center"&gt;300&lt;/td&gt;</v>
      </c>
      <c r="D326" t="str">
        <f>IF(ISBLANK(Data!G375), "&lt;td&gt;&amp;nbsp;&lt;/td&gt;",CONCATENATE("&lt;td  align=""center""&gt;",Data!G375,"&lt;/td&gt;"))</f>
        <v>&lt;td  align="center"&gt;8&lt;/td&gt;</v>
      </c>
      <c r="E326" t="str">
        <f>IF(ISBLANK(Data!H375), "&lt;td&gt;&amp;nbsp;&lt;/td&gt;",CONCATENATE("&lt;td  align=""center""&gt;",Data!H375,"&lt;/td&gt;"))</f>
        <v>&lt;td  align="center"&gt;45&lt;/td&gt;</v>
      </c>
      <c r="F326" t="str">
        <f>IF(ISBLANK(Data!I375), "&lt;td&gt;&amp;nbsp;&lt;/td&gt;",CONCATENATE("&lt;td  align=""center""&gt;",Data!I375,"&lt;/td&gt;"))</f>
        <v>&lt;td&gt;&amp;nbsp;&lt;/td&gt;</v>
      </c>
      <c r="G326" t="str">
        <f>IF(ISBLANK(Data!J375), "&lt;td&gt;&amp;nbsp;&lt;/td&gt;",CONCATENATE("&lt;td&gt;&lt;a href=",Data!J375, " target=_blank&gt;...&lt;/a&gt;&lt;/td&gt;"))</f>
        <v>&lt;td&gt;&amp;nbsp;&lt;/td&gt;</v>
      </c>
    </row>
    <row r="327" spans="1:7" x14ac:dyDescent="0.5">
      <c r="A327" t="str">
        <f>IF(ISBLANK(Data!D376), "&lt;tr&gt;&lt;td&gt;&amp;nbsp;&lt;/td&gt;",CONCATENATE("&lt;tr&gt;&lt;td align=""center""&gt;",Data!D376,"&lt;/td&gt;"))</f>
        <v>&lt;tr&gt;&lt;td align="center"&gt;1-4-2016&lt;/td&gt;</v>
      </c>
      <c r="B327" t="str">
        <f>IF(ISBLANK(Data!E376), "&lt;td&gt;&amp;nbsp;&lt;/td&gt;",CONCATENATE("&lt;td&gt;",Data!E376,"&lt;/td&gt;"))</f>
        <v>&lt;td&gt;la Trinité - Laghet&lt;/td&gt;</v>
      </c>
      <c r="C327" t="str">
        <f>IF(ISBLANK(Data!F376), "&lt;td&gt;&amp;nbsp;&lt;/td&gt;",CONCATENATE("&lt;td  align=""center""&gt;",Data!F376,"&lt;/td&gt;"))</f>
        <v>&lt;td  align="center"&gt;600&lt;/td&gt;</v>
      </c>
      <c r="D327" t="str">
        <f>IF(ISBLANK(Data!G376), "&lt;td&gt;&amp;nbsp;&lt;/td&gt;",CONCATENATE("&lt;td  align=""center""&gt;",Data!G376,"&lt;/td&gt;"))</f>
        <v>&lt;td  align="center"&gt;13&lt;/td&gt;</v>
      </c>
      <c r="E327" t="str">
        <f>IF(ISBLANK(Data!H376), "&lt;td&gt;&amp;nbsp;&lt;/td&gt;",CONCATENATE("&lt;td  align=""center""&gt;",Data!H376,"&lt;/td&gt;"))</f>
        <v>&lt;td&gt;&amp;nbsp;&lt;/td&gt;</v>
      </c>
      <c r="F327" t="str">
        <f>IF(ISBLANK(Data!I376), "&lt;td&gt;&amp;nbsp;&lt;/td&gt;",CONCATENATE("&lt;td  align=""center""&gt;",Data!I376,"&lt;/td&gt;"))</f>
        <v>&lt;td&gt;&amp;nbsp;&lt;/td&gt;</v>
      </c>
      <c r="G327" t="str">
        <f>IF(ISBLANK(Data!J376), "&lt;td&gt;&amp;nbsp;&lt;/td&gt;",CONCATENATE("&lt;td&gt;&lt;a href=",Data!J376, " target=_blank&gt;...&lt;/a&gt;&lt;/td&gt;"))</f>
        <v>&lt;td&gt;&amp;nbsp;&lt;/td&gt;</v>
      </c>
    </row>
    <row r="328" spans="1:7" x14ac:dyDescent="0.5">
      <c r="A328" t="str">
        <f>IF(ISBLANK(Data!D377), "&lt;tr&gt;&lt;td&gt;&amp;nbsp;&lt;/td&gt;",CONCATENATE("&lt;tr&gt;&lt;td align=""center""&gt;",Data!D377,"&lt;/td&gt;"))</f>
        <v>&lt;tr&gt;&lt;td align="center"&gt;28-2-2016&lt;/td&gt;</v>
      </c>
      <c r="B328" t="str">
        <f>IF(ISBLANK(Data!E377), "&lt;td&gt;&amp;nbsp;&lt;/td&gt;",CONCATENATE("&lt;td&gt;",Data!E377,"&lt;/td&gt;"))</f>
        <v>&lt;td&gt;Mont Saint-Martin&lt;/td&gt;</v>
      </c>
      <c r="C328" t="str">
        <f>IF(ISBLANK(Data!F377), "&lt;td&gt;&amp;nbsp;&lt;/td&gt;",CONCATENATE("&lt;td  align=""center""&gt;",Data!F377,"&lt;/td&gt;"))</f>
        <v>&lt;td  align="center"&gt;300&lt;/td&gt;</v>
      </c>
      <c r="D328" t="str">
        <f>IF(ISBLANK(Data!G377), "&lt;td&gt;&amp;nbsp;&lt;/td&gt;",CONCATENATE("&lt;td  align=""center""&gt;",Data!G377,"&lt;/td&gt;"))</f>
        <v>&lt;td  align="center"&gt;9&lt;/td&gt;</v>
      </c>
      <c r="E328" t="str">
        <f>IF(ISBLANK(Data!H377), "&lt;td&gt;&amp;nbsp;&lt;/td&gt;",CONCATENATE("&lt;td  align=""center""&gt;",Data!H377,"&lt;/td&gt;"))</f>
        <v>&lt;td  align="center"&gt;70&lt;/td&gt;</v>
      </c>
      <c r="F328" t="str">
        <f>IF(ISBLANK(Data!I377), "&lt;td&gt;&amp;nbsp;&lt;/td&gt;",CONCATENATE("&lt;td  align=""center""&gt;",Data!I377,"&lt;/td&gt;"))</f>
        <v>&lt;td&gt;&amp;nbsp;&lt;/td&gt;</v>
      </c>
      <c r="G328" t="str">
        <f>IF(ISBLANK(Data!J377), "&lt;td&gt;&amp;nbsp;&lt;/td&gt;",CONCATENATE("&lt;td&gt;&lt;a href=",Data!J377, " target=_blank&gt;...&lt;/a&gt;&lt;/td&gt;"))</f>
        <v>&lt;td&gt;&amp;nbsp;&lt;/td&gt;</v>
      </c>
    </row>
    <row r="329" spans="1:7" x14ac:dyDescent="0.5">
      <c r="A329" t="str">
        <f>IF(ISBLANK(Data!D378), "&lt;tr&gt;&lt;td&gt;&amp;nbsp;&lt;/td&gt;",CONCATENATE("&lt;tr&gt;&lt;td align=""center""&gt;",Data!D378,"&lt;/td&gt;"))</f>
        <v>&lt;tr&gt;&lt;td align="center"&gt;21-2-2016&lt;/td&gt;</v>
      </c>
      <c r="B329" t="str">
        <f>IF(ISBLANK(Data!E378), "&lt;td&gt;&amp;nbsp;&lt;/td&gt;",CONCATENATE("&lt;td&gt;",Data!E378,"&lt;/td&gt;"))</f>
        <v>&lt;td&gt;Lachens (Roque Esclapon)&lt;/td&gt;</v>
      </c>
      <c r="C329" t="str">
        <f>IF(ISBLANK(Data!F378), "&lt;td&gt;&amp;nbsp;&lt;/td&gt;",CONCATENATE("&lt;td  align=""center""&gt;",Data!F378,"&lt;/td&gt;"))</f>
        <v>&lt;td  align="center"&gt;500&lt;/td&gt;</v>
      </c>
      <c r="D329" t="str">
        <f>IF(ISBLANK(Data!G378), "&lt;td&gt;&amp;nbsp;&lt;/td&gt;",CONCATENATE("&lt;td  align=""center""&gt;",Data!G378,"&lt;/td&gt;"))</f>
        <v>&lt;td  align="center"&gt;13&lt;/td&gt;</v>
      </c>
      <c r="E329" t="str">
        <f>IF(ISBLANK(Data!H378), "&lt;td&gt;&amp;nbsp;&lt;/td&gt;",CONCATENATE("&lt;td  align=""center""&gt;",Data!H378,"&lt;/td&gt;"))</f>
        <v>&lt;td  align="center"&gt;170&lt;/td&gt;</v>
      </c>
      <c r="F329" t="str">
        <f>IF(ISBLANK(Data!I378), "&lt;td&gt;&amp;nbsp;&lt;/td&gt;",CONCATENATE("&lt;td  align=""center""&gt;",Data!I378,"&lt;/td&gt;"))</f>
        <v>&lt;td&gt;&amp;nbsp;&lt;/td&gt;</v>
      </c>
      <c r="G329" t="str">
        <f>IF(ISBLANK(Data!J378), "&lt;td&gt;&amp;nbsp;&lt;/td&gt;",CONCATENATE("&lt;td&gt;&lt;a href=",Data!J378, " target=_blank&gt;...&lt;/a&gt;&lt;/td&gt;"))</f>
        <v>&lt;td&gt;&amp;nbsp;&lt;/td&gt;</v>
      </c>
    </row>
    <row r="330" spans="1:7" x14ac:dyDescent="0.5">
      <c r="A330" t="str">
        <f>IF(ISBLANK(Data!D379), "&lt;tr&gt;&lt;td&gt;&amp;nbsp;&lt;/td&gt;",CONCATENATE("&lt;tr&gt;&lt;td align=""center""&gt;",Data!D379,"&lt;/td&gt;"))</f>
        <v>&lt;tr&gt;&lt;td align="center"&gt;14-2-2016&lt;/td&gt;</v>
      </c>
      <c r="B330" t="str">
        <f>IF(ISBLANK(Data!E379), "&lt;td&gt;&amp;nbsp;&lt;/td&gt;",CONCATENATE("&lt;td&gt;",Data!E379,"&lt;/td&gt;"))</f>
        <v>&lt;td&gt;Mont Boron&lt;/td&gt;</v>
      </c>
      <c r="C330" t="str">
        <f>IF(ISBLANK(Data!F379), "&lt;td&gt;&amp;nbsp;&lt;/td&gt;",CONCATENATE("&lt;td  align=""center""&gt;",Data!F379,"&lt;/td&gt;"))</f>
        <v>&lt;td  align="center"&gt;170&lt;/td&gt;</v>
      </c>
      <c r="D330" t="str">
        <f>IF(ISBLANK(Data!G379), "&lt;td&gt;&amp;nbsp;&lt;/td&gt;",CONCATENATE("&lt;td  align=""center""&gt;",Data!G379,"&lt;/td&gt;"))</f>
        <v>&lt;td  align="center"&gt;5&lt;/td&gt;</v>
      </c>
      <c r="E330" t="str">
        <f>IF(ISBLANK(Data!H379), "&lt;td&gt;&amp;nbsp;&lt;/td&gt;",CONCATENATE("&lt;td  align=""center""&gt;",Data!H379,"&lt;/td&gt;"))</f>
        <v>&lt;td  align="center"&gt;45&lt;/td&gt;</v>
      </c>
      <c r="F330" t="str">
        <f>IF(ISBLANK(Data!I379), "&lt;td&gt;&amp;nbsp;&lt;/td&gt;",CONCATENATE("&lt;td  align=""center""&gt;",Data!I379,"&lt;/td&gt;"))</f>
        <v>&lt;td&gt;&amp;nbsp;&lt;/td&gt;</v>
      </c>
      <c r="G330" t="str">
        <f>IF(ISBLANK(Data!J379), "&lt;td&gt;&amp;nbsp;&lt;/td&gt;",CONCATENATE("&lt;td&gt;&lt;a href=",Data!J379, " target=_blank&gt;...&lt;/a&gt;&lt;/td&gt;"))</f>
        <v>&lt;td&gt;&amp;nbsp;&lt;/td&gt;</v>
      </c>
    </row>
    <row r="331" spans="1:7" x14ac:dyDescent="0.5">
      <c r="A331" t="str">
        <f>IF(ISBLANK(Data!D380), "&lt;tr&gt;&lt;td&gt;&amp;nbsp;&lt;/td&gt;",CONCATENATE("&lt;tr&gt;&lt;td align=""center""&gt;",Data!D380,"&lt;/td&gt;"))</f>
        <v>&lt;tr&gt;&lt;td align="center"&gt;7-2-2016&lt;/td&gt;</v>
      </c>
      <c r="B331" t="str">
        <f>IF(ISBLANK(Data!E380), "&lt;td&gt;&amp;nbsp;&lt;/td&gt;",CONCATENATE("&lt;td&gt;",Data!E380,"&lt;/td&gt;"))</f>
        <v>&lt;td&gt;Cap Ferrat&lt;/td&gt;</v>
      </c>
      <c r="C331" t="str">
        <f>IF(ISBLANK(Data!F380), "&lt;td&gt;&amp;nbsp;&lt;/td&gt;",CONCATENATE("&lt;td  align=""center""&gt;",Data!F380,"&lt;/td&gt;"))</f>
        <v>&lt;td  align="center"&gt;100&lt;/td&gt;</v>
      </c>
      <c r="D331" t="str">
        <f>IF(ISBLANK(Data!G380), "&lt;td&gt;&amp;nbsp;&lt;/td&gt;",CONCATENATE("&lt;td  align=""center""&gt;",Data!G380,"&lt;/td&gt;"))</f>
        <v>&lt;td  align="center"&gt;10&lt;/td&gt;</v>
      </c>
      <c r="E331" t="str">
        <f>IF(ISBLANK(Data!H380), "&lt;td&gt;&amp;nbsp;&lt;/td&gt;",CONCATENATE("&lt;td  align=""center""&gt;",Data!H380,"&lt;/td&gt;"))</f>
        <v>&lt;td  align="center"&gt;73&lt;/td&gt;</v>
      </c>
      <c r="F331" t="str">
        <f>IF(ISBLANK(Data!I380), "&lt;td&gt;&amp;nbsp;&lt;/td&gt;",CONCATENATE("&lt;td  align=""center""&gt;",Data!I380,"&lt;/td&gt;"))</f>
        <v>&lt;td&gt;&amp;nbsp;&lt;/td&gt;</v>
      </c>
      <c r="G331" t="str">
        <f>IF(ISBLANK(Data!J380), "&lt;td&gt;&amp;nbsp;&lt;/td&gt;",CONCATENATE("&lt;td&gt;&lt;a href=",Data!J380, " target=_blank&gt;...&lt;/a&gt;&lt;/td&gt;"))</f>
        <v>&lt;td&gt;&amp;nbsp;&lt;/td&gt;</v>
      </c>
    </row>
    <row r="332" spans="1:7" x14ac:dyDescent="0.5">
      <c r="A332" t="str">
        <f>IF(ISBLANK(Data!D381), "&lt;tr&gt;&lt;td&gt;&amp;nbsp;&lt;/td&gt;",CONCATENATE("&lt;tr&gt;&lt;td align=""center""&gt;",Data!D381,"&lt;/td&gt;"))</f>
        <v>&lt;tr&gt;&lt;td align="center"&gt;26-2-2016&lt;/td&gt;</v>
      </c>
      <c r="B332" t="str">
        <f>IF(ISBLANK(Data!E381), "&lt;td&gt;&amp;nbsp;&lt;/td&gt;",CONCATENATE("&lt;td&gt;",Data!E381,"&lt;/td&gt;"))</f>
        <v>&lt;td&gt;Tanneron Mimosas &lt;/td&gt;</v>
      </c>
      <c r="C332" t="str">
        <f>IF(ISBLANK(Data!F381), "&lt;td&gt;&amp;nbsp;&lt;/td&gt;",CONCATENATE("&lt;td  align=""center""&gt;",Data!F381,"&lt;/td&gt;"))</f>
        <v>&lt;td  align="center"&gt;350&lt;/td&gt;</v>
      </c>
      <c r="D332" t="str">
        <f>IF(ISBLANK(Data!G381), "&lt;td&gt;&amp;nbsp;&lt;/td&gt;",CONCATENATE("&lt;td  align=""center""&gt;",Data!G381,"&lt;/td&gt;"))</f>
        <v>&lt;td  align="center"&gt;15&lt;/td&gt;</v>
      </c>
      <c r="E332" t="str">
        <f>IF(ISBLANK(Data!H381), "&lt;td&gt;&amp;nbsp;&lt;/td&gt;",CONCATENATE("&lt;td  align=""center""&gt;",Data!H381,"&lt;/td&gt;"))</f>
        <v>&lt;td  align="center"&gt;60&lt;/td&gt;</v>
      </c>
      <c r="F332" t="str">
        <f>IF(ISBLANK(Data!I381), "&lt;td&gt;&amp;nbsp;&lt;/td&gt;",CONCATENATE("&lt;td  align=""center""&gt;",Data!I381,"&lt;/td&gt;"))</f>
        <v>&lt;td&gt;&amp;nbsp;&lt;/td&gt;</v>
      </c>
      <c r="G332" t="str">
        <f>IF(ISBLANK(Data!J381), "&lt;td&gt;&amp;nbsp;&lt;/td&gt;",CONCATENATE("&lt;td&gt;&lt;a href=",Data!J381, " target=_blank&gt;...&lt;/a&gt;&lt;/td&gt;"))</f>
        <v>&lt;td&gt;&amp;nbsp;&lt;/td&gt;</v>
      </c>
    </row>
    <row r="333" spans="1:7" x14ac:dyDescent="0.5">
      <c r="A333" t="str">
        <f>IF(ISBLANK(Data!D382), "&lt;tr&gt;&lt;td&gt;&amp;nbsp;&lt;/td&gt;",CONCATENATE("&lt;tr&gt;&lt;td align=""center""&gt;",Data!D382,"&lt;/td&gt;"))</f>
        <v>&lt;tr&gt;&lt;td align="center"&gt;7-2015&lt;/td&gt;</v>
      </c>
      <c r="B333" t="str">
        <f>IF(ISBLANK(Data!E382), "&lt;td&gt;&amp;nbsp;&lt;/td&gt;",CONCATENATE("&lt;td&gt;",Data!E382,"&lt;/td&gt;"))</f>
        <v>&lt;td&gt;de Cipières à Cipières, par le Gours du Ray et Gréolières&lt;/td&gt;</v>
      </c>
      <c r="C333" t="str">
        <f>IF(ISBLANK(Data!F382), "&lt;td&gt;&amp;nbsp;&lt;/td&gt;",CONCATENATE("&lt;td  align=""center""&gt;",Data!F382,"&lt;/td&gt;"))</f>
        <v>&lt;td&gt;&amp;nbsp;&lt;/td&gt;</v>
      </c>
      <c r="D333" t="str">
        <f>IF(ISBLANK(Data!G382), "&lt;td&gt;&amp;nbsp;&lt;/td&gt;",CONCATENATE("&lt;td  align=""center""&gt;",Data!G382,"&lt;/td&gt;"))</f>
        <v>&lt;td&gt;&amp;nbsp;&lt;/td&gt;</v>
      </c>
      <c r="E333" t="str">
        <f>IF(ISBLANK(Data!H382), "&lt;td&gt;&amp;nbsp;&lt;/td&gt;",CONCATENATE("&lt;td  align=""center""&gt;",Data!H382,"&lt;/td&gt;"))</f>
        <v>&lt;td&gt;&amp;nbsp;&lt;/td&gt;</v>
      </c>
      <c r="F333" t="str">
        <f>IF(ISBLANK(Data!I382), "&lt;td&gt;&amp;nbsp;&lt;/td&gt;",CONCATENATE("&lt;td  align=""center""&gt;",Data!I382,"&lt;/td&gt;"))</f>
        <v>&lt;td&gt;&amp;nbsp;&lt;/td&gt;</v>
      </c>
      <c r="G333" t="str">
        <f>IF(ISBLANK(Data!J382), "&lt;td&gt;&amp;nbsp;&lt;/td&gt;",CONCATENATE("&lt;td&gt;&lt;a href=",Data!J382, " target=_blank&gt;...&lt;/a&gt;&lt;/td&gt;"))</f>
        <v>&lt;td&gt;&amp;nbsp;&lt;/td&gt;</v>
      </c>
    </row>
    <row r="334" spans="1:7" x14ac:dyDescent="0.5">
      <c r="A334" t="str">
        <f>IF(ISBLANK(Data!D383), "&lt;tr&gt;&lt;td&gt;&amp;nbsp;&lt;/td&gt;",CONCATENATE("&lt;tr&gt;&lt;td align=""center""&gt;",Data!D383,"&lt;/td&gt;"))</f>
        <v>&lt;tr&gt;&lt;td align="center"&gt;19-6-2015&lt;/td&gt;</v>
      </c>
      <c r="B334" t="str">
        <f>IF(ISBLANK(Data!E383), "&lt;td&gt;&amp;nbsp;&lt;/td&gt;",CONCATENATE("&lt;td&gt;",Data!E383,"&lt;/td&gt;"))</f>
        <v>&lt;td&gt;L’Audibergue, par la Moulière&lt;/td&gt;</v>
      </c>
      <c r="C334" t="str">
        <f>IF(ISBLANK(Data!F383), "&lt;td&gt;&amp;nbsp;&lt;/td&gt;",CONCATENATE("&lt;td  align=""center""&gt;",Data!F383,"&lt;/td&gt;"))</f>
        <v>&lt;td  align="center"&gt;360&lt;/td&gt;</v>
      </c>
      <c r="D334" t="str">
        <f>IF(ISBLANK(Data!G383), "&lt;td&gt;&amp;nbsp;&lt;/td&gt;",CONCATENATE("&lt;td  align=""center""&gt;",Data!G383,"&lt;/td&gt;"))</f>
        <v>&lt;td  align="center"&gt;10&lt;/td&gt;</v>
      </c>
      <c r="E334" t="str">
        <f>IF(ISBLANK(Data!H383), "&lt;td&gt;&amp;nbsp;&lt;/td&gt;",CONCATENATE("&lt;td  align=""center""&gt;",Data!H383,"&lt;/td&gt;"))</f>
        <v>&lt;td  align="center"&gt;80&lt;/td&gt;</v>
      </c>
      <c r="F334" t="str">
        <f>IF(ISBLANK(Data!I383), "&lt;td&gt;&amp;nbsp;&lt;/td&gt;",CONCATENATE("&lt;td  align=""center""&gt;",Data!I383,"&lt;/td&gt;"))</f>
        <v>&lt;td  align="center"&gt;Moyenne&lt;/td&gt;</v>
      </c>
      <c r="G334" t="str">
        <f>IF(ISBLANK(Data!J383), "&lt;td&gt;&amp;nbsp;&lt;/td&gt;",CONCATENATE("&lt;td&gt;&lt;a href=",Data!J383, " target=_blank&gt;...&lt;/a&gt;&lt;/td&gt;"))</f>
        <v>&lt;td&gt;&amp;nbsp;&lt;/td&gt;</v>
      </c>
    </row>
    <row r="335" spans="1:7" x14ac:dyDescent="0.5">
      <c r="A335" t="str">
        <f>IF(ISBLANK(Data!D384), "&lt;tr&gt;&lt;td&gt;&amp;nbsp;&lt;/td&gt;",CONCATENATE("&lt;tr&gt;&lt;td align=""center""&gt;",Data!D384,"&lt;/td&gt;"))</f>
        <v>&lt;tr&gt;&lt;td align="center"&gt;12-6-2015&lt;/td&gt;</v>
      </c>
      <c r="B335" t="str">
        <f>IF(ISBLANK(Data!E384), "&lt;td&gt;&amp;nbsp;&lt;/td&gt;",CONCATENATE("&lt;td&gt;",Data!E384,"&lt;/td&gt;"))</f>
        <v>&lt;td&gt;Rando douce Ste Marguerite&lt;/td&gt;</v>
      </c>
      <c r="C335" t="str">
        <f>IF(ISBLANK(Data!F384), "&lt;td&gt;&amp;nbsp;&lt;/td&gt;",CONCATENATE("&lt;td  align=""center""&gt;",Data!F384,"&lt;/td&gt;"))</f>
        <v>&lt;td  align="center"&gt;50&lt;/td&gt;</v>
      </c>
      <c r="D335" t="str">
        <f>IF(ISBLANK(Data!G384), "&lt;td&gt;&amp;nbsp;&lt;/td&gt;",CONCATENATE("&lt;td  align=""center""&gt;",Data!G384,"&lt;/td&gt;"))</f>
        <v>&lt;td  align="center"&gt;8&lt;/td&gt;</v>
      </c>
      <c r="E335" t="str">
        <f>IF(ISBLANK(Data!H384), "&lt;td&gt;&amp;nbsp;&lt;/td&gt;",CONCATENATE("&lt;td  align=""center""&gt;",Data!H384,"&lt;/td&gt;"))</f>
        <v>&lt;td  align="center"&gt;40&lt;/td&gt;</v>
      </c>
      <c r="F335" t="str">
        <f>IF(ISBLANK(Data!I384), "&lt;td&gt;&amp;nbsp;&lt;/td&gt;",CONCATENATE("&lt;td  align=""center""&gt;",Data!I384,"&lt;/td&gt;"))</f>
        <v>&lt;td  align="center"&gt;Facile&lt;/td&gt;</v>
      </c>
      <c r="G335" t="str">
        <f>IF(ISBLANK(Data!J384), "&lt;td&gt;&amp;nbsp;&lt;/td&gt;",CONCATENATE("&lt;td&gt;&lt;a href=",Data!J384, " target=_blank&gt;...&lt;/a&gt;&lt;/td&gt;"))</f>
        <v>&lt;td&gt;&amp;nbsp;&lt;/td&gt;</v>
      </c>
    </row>
    <row r="336" spans="1:7" x14ac:dyDescent="0.5">
      <c r="A336" t="str">
        <f>IF(ISBLANK(Data!D385), "&lt;tr&gt;&lt;td&gt;&amp;nbsp;&lt;/td&gt;",CONCATENATE("&lt;tr&gt;&lt;td align=""center""&gt;",Data!D385,"&lt;/td&gt;"))</f>
        <v>&lt;tr&gt;&lt;td align="center"&gt;5-6-2015&lt;/td&gt;</v>
      </c>
      <c r="B336" t="str">
        <f>IF(ISBLANK(Data!E385), "&lt;td&gt;&amp;nbsp;&lt;/td&gt;",CONCATENATE("&lt;td&gt;",Data!E385,"&lt;/td&gt;"))</f>
        <v>&lt;td&gt;Les pivoines du Thiey par Canaux&lt;/td&gt;</v>
      </c>
      <c r="C336" t="str">
        <f>IF(ISBLANK(Data!F385), "&lt;td&gt;&amp;nbsp;&lt;/td&gt;",CONCATENATE("&lt;td  align=""center""&gt;",Data!F385,"&lt;/td&gt;"))</f>
        <v>&lt;td  align="center"&gt;450&lt;/td&gt;</v>
      </c>
      <c r="D336" t="str">
        <f>IF(ISBLANK(Data!G385), "&lt;td&gt;&amp;nbsp;&lt;/td&gt;",CONCATENATE("&lt;td  align=""center""&gt;",Data!G385,"&lt;/td&gt;"))</f>
        <v>&lt;td  align="center"&gt;11&lt;/td&gt;</v>
      </c>
      <c r="E336" t="str">
        <f>IF(ISBLANK(Data!H385), "&lt;td&gt;&amp;nbsp;&lt;/td&gt;",CONCATENATE("&lt;td  align=""center""&gt;",Data!H385,"&lt;/td&gt;"))</f>
        <v>&lt;td  align="center"&gt;60&lt;/td&gt;</v>
      </c>
      <c r="F336" t="str">
        <f>IF(ISBLANK(Data!I385), "&lt;td&gt;&amp;nbsp;&lt;/td&gt;",CONCATENATE("&lt;td  align=""center""&gt;",Data!I385,"&lt;/td&gt;"))</f>
        <v>&lt;td  align="center"&gt;Moyenne&lt;/td&gt;</v>
      </c>
      <c r="G336" t="str">
        <f>IF(ISBLANK(Data!J385), "&lt;td&gt;&amp;nbsp;&lt;/td&gt;",CONCATENATE("&lt;td&gt;&lt;a href=",Data!J385, " target=_blank&gt;...&lt;/a&gt;&lt;/td&gt;"))</f>
        <v>&lt;td&gt;&amp;nbsp;&lt;/td&gt;</v>
      </c>
    </row>
    <row r="337" spans="1:7" x14ac:dyDescent="0.5">
      <c r="A337" t="str">
        <f>IF(ISBLANK(Data!D386), "&lt;tr&gt;&lt;td&gt;&amp;nbsp;&lt;/td&gt;",CONCATENATE("&lt;tr&gt;&lt;td align=""center""&gt;",Data!D386,"&lt;/td&gt;"))</f>
        <v>&lt;tr&gt;&lt;td align="center"&gt;29-5-2015&lt;/td&gt;</v>
      </c>
      <c r="B337" t="str">
        <f>IF(ISBLANK(Data!E386), "&lt;td&gt;&amp;nbsp;&lt;/td&gt;",CONCATENATE("&lt;td&gt;",Data!E386,"&lt;/td&gt;"))</f>
        <v>&lt;td&gt;Coursegoules à Coursegoules&lt;/td&gt;</v>
      </c>
      <c r="C337" t="str">
        <f>IF(ISBLANK(Data!F386), "&lt;td&gt;&amp;nbsp;&lt;/td&gt;",CONCATENATE("&lt;td  align=""center""&gt;",Data!F386,"&lt;/td&gt;"))</f>
        <v>&lt;td  align="center"&gt;300&lt;/td&gt;</v>
      </c>
      <c r="D337" t="str">
        <f>IF(ISBLANK(Data!G386), "&lt;td&gt;&amp;nbsp;&lt;/td&gt;",CONCATENATE("&lt;td  align=""center""&gt;",Data!G386,"&lt;/td&gt;"))</f>
        <v>&lt;td  align="center"&gt;14&lt;/td&gt;</v>
      </c>
      <c r="E337" t="str">
        <f>IF(ISBLANK(Data!H386), "&lt;td&gt;&amp;nbsp;&lt;/td&gt;",CONCATENATE("&lt;td  align=""center""&gt;",Data!H386,"&lt;/td&gt;"))</f>
        <v>&lt;td  align="center"&gt;70&lt;/td&gt;</v>
      </c>
      <c r="F337" t="str">
        <f>IF(ISBLANK(Data!I386), "&lt;td&gt;&amp;nbsp;&lt;/td&gt;",CONCATENATE("&lt;td  align=""center""&gt;",Data!I386,"&lt;/td&gt;"))</f>
        <v>&lt;td  align="center"&gt;Facile&lt;/td&gt;</v>
      </c>
      <c r="G337" t="str">
        <f>IF(ISBLANK(Data!J386), "&lt;td&gt;&amp;nbsp;&lt;/td&gt;",CONCATENATE("&lt;td&gt;&lt;a href=",Data!J386, " target=_blank&gt;...&lt;/a&gt;&lt;/td&gt;"))</f>
        <v>&lt;td&gt;&amp;nbsp;&lt;/td&gt;</v>
      </c>
    </row>
    <row r="338" spans="1:7" x14ac:dyDescent="0.5">
      <c r="A338" t="str">
        <f>IF(ISBLANK(Data!D387), "&lt;tr&gt;&lt;td&gt;&amp;nbsp;&lt;/td&gt;",CONCATENATE("&lt;tr&gt;&lt;td align=""center""&gt;",Data!D387,"&lt;/td&gt;"))</f>
        <v>&lt;tr&gt;&lt;td align="center"&gt;22-5-2015&lt;/td&gt;</v>
      </c>
      <c r="B338" t="str">
        <f>IF(ISBLANK(Data!E387), "&lt;td&gt;&amp;nbsp;&lt;/td&gt;",CONCATENATE("&lt;td&gt;",Data!E387,"&lt;/td&gt;"))</f>
        <v>&lt;td&gt;N.D. de Laghet&lt;/td&gt;</v>
      </c>
      <c r="C338" t="str">
        <f>IF(ISBLANK(Data!F387), "&lt;td&gt;&amp;nbsp;&lt;/td&gt;",CONCATENATE("&lt;td  align=""center""&gt;",Data!F387,"&lt;/td&gt;"))</f>
        <v>&lt;td  align="center"&gt;400&lt;/td&gt;</v>
      </c>
      <c r="D338" t="str">
        <f>IF(ISBLANK(Data!G387), "&lt;td&gt;&amp;nbsp;&lt;/td&gt;",CONCATENATE("&lt;td  align=""center""&gt;",Data!G387,"&lt;/td&gt;"))</f>
        <v>&lt;td&gt;&amp;nbsp;&lt;/td&gt;</v>
      </c>
      <c r="E338" t="str">
        <f>IF(ISBLANK(Data!H387), "&lt;td&gt;&amp;nbsp;&lt;/td&gt;",CONCATENATE("&lt;td  align=""center""&gt;",Data!H387,"&lt;/td&gt;"))</f>
        <v>&lt;td  align="center"&gt;70&lt;/td&gt;</v>
      </c>
      <c r="F338" t="str">
        <f>IF(ISBLANK(Data!I387), "&lt;td&gt;&amp;nbsp;&lt;/td&gt;",CONCATENATE("&lt;td  align=""center""&gt;",Data!I387,"&lt;/td&gt;"))</f>
        <v>&lt;td  align="center"&gt;Moyenne&lt;/td&gt;</v>
      </c>
      <c r="G338" t="str">
        <f>IF(ISBLANK(Data!J387), "&lt;td&gt;&amp;nbsp;&lt;/td&gt;",CONCATENATE("&lt;td&gt;&lt;a href=",Data!J387, " target=_blank&gt;...&lt;/a&gt;&lt;/td&gt;"))</f>
        <v>&lt;td&gt;&amp;nbsp;&lt;/td&gt;</v>
      </c>
    </row>
    <row r="339" spans="1:7" x14ac:dyDescent="0.5">
      <c r="A339" t="str">
        <f>IF(ISBLANK(Data!D388), "&lt;tr&gt;&lt;td&gt;&amp;nbsp;&lt;/td&gt;",CONCATENATE("&lt;tr&gt;&lt;td align=""center""&gt;",Data!D388,"&lt;/td&gt;"))</f>
        <v>&lt;tr&gt;&lt;td align="center"&gt;22-5-2015&lt;/td&gt;</v>
      </c>
      <c r="B339" t="str">
        <f>IF(ISBLANK(Data!E388), "&lt;td&gt;&amp;nbsp;&lt;/td&gt;",CONCATENATE("&lt;td&gt;",Data!E388,"&lt;/td&gt;"))</f>
        <v>&lt;td&gt;Gorges de l’Esteron&lt;/td&gt;</v>
      </c>
      <c r="C339" t="str">
        <f>IF(ISBLANK(Data!F388), "&lt;td&gt;&amp;nbsp;&lt;/td&gt;",CONCATENATE("&lt;td  align=""center""&gt;",Data!F388,"&lt;/td&gt;"))</f>
        <v>&lt;td  align="center"&gt;640&lt;/td&gt;</v>
      </c>
      <c r="D339" t="str">
        <f>IF(ISBLANK(Data!G388), "&lt;td&gt;&amp;nbsp;&lt;/td&gt;",CONCATENATE("&lt;td  align=""center""&gt;",Data!G388,"&lt;/td&gt;"))</f>
        <v>&lt;td&gt;&amp;nbsp;&lt;/td&gt;</v>
      </c>
      <c r="E339" t="str">
        <f>IF(ISBLANK(Data!H388), "&lt;td&gt;&amp;nbsp;&lt;/td&gt;",CONCATENATE("&lt;td  align=""center""&gt;",Data!H388,"&lt;/td&gt;"))</f>
        <v>&lt;td  align="center"&gt;90&lt;/td&gt;</v>
      </c>
      <c r="F339" t="str">
        <f>IF(ISBLANK(Data!I388), "&lt;td&gt;&amp;nbsp;&lt;/td&gt;",CONCATENATE("&lt;td  align=""center""&gt;",Data!I388,"&lt;/td&gt;"))</f>
        <v>&lt;td  align="center"&gt;Sportive&lt;/td&gt;</v>
      </c>
      <c r="G339" t="str">
        <f>IF(ISBLANK(Data!J388), "&lt;td&gt;&amp;nbsp;&lt;/td&gt;",CONCATENATE("&lt;td&gt;&lt;a href=",Data!J388, " target=_blank&gt;...&lt;/a&gt;&lt;/td&gt;"))</f>
        <v>&lt;td&gt;&lt;a href=https://randoxygene.departement06.fr/esteron/gorges-de-l-esteron-9111.html target=_blank&gt;...&lt;/a&gt;&lt;/td&gt;</v>
      </c>
    </row>
    <row r="340" spans="1:7" x14ac:dyDescent="0.5">
      <c r="A340" t="str">
        <f>IF(ISBLANK(Data!D389), "&lt;tr&gt;&lt;td&gt;&amp;nbsp;&lt;/td&gt;",CONCATENATE("&lt;tr&gt;&lt;td align=""center""&gt;",Data!D389,"&lt;/td&gt;"))</f>
        <v>&lt;tr&gt;&lt;td align="center"&gt;15-5-2015&lt;/td&gt;</v>
      </c>
      <c r="B340" t="str">
        <f>IF(ISBLANK(Data!E389), "&lt;td&gt;&amp;nbsp;&lt;/td&gt;",CONCATENATE("&lt;td&gt;",Data!E389,"&lt;/td&gt;"))</f>
        <v>&lt;td&gt;Pélasqe à Pélasque par baisse de Cangelard&lt;/td&gt;</v>
      </c>
      <c r="C340" t="str">
        <f>IF(ISBLANK(Data!F389), "&lt;td&gt;&amp;nbsp;&lt;/td&gt;",CONCATENATE("&lt;td  align=""center""&gt;",Data!F389,"&lt;/td&gt;"))</f>
        <v>&lt;td  align="center"&gt;600&lt;/td&gt;</v>
      </c>
      <c r="D340" t="str">
        <f>IF(ISBLANK(Data!G389), "&lt;td&gt;&amp;nbsp;&lt;/td&gt;",CONCATENATE("&lt;td  align=""center""&gt;",Data!G389,"&lt;/td&gt;"))</f>
        <v>&lt;td  align="center"&gt;15&lt;/td&gt;</v>
      </c>
      <c r="E340" t="str">
        <f>IF(ISBLANK(Data!H389), "&lt;td&gt;&amp;nbsp;&lt;/td&gt;",CONCATENATE("&lt;td  align=""center""&gt;",Data!H389,"&lt;/td&gt;"))</f>
        <v>&lt;td  align="center"&gt;120&lt;/td&gt;</v>
      </c>
      <c r="F340" t="str">
        <f>IF(ISBLANK(Data!I389), "&lt;td&gt;&amp;nbsp;&lt;/td&gt;",CONCATENATE("&lt;td  align=""center""&gt;",Data!I389,"&lt;/td&gt;"))</f>
        <v>&lt;td  align="center"&gt;Moyenne&lt;/td&gt;</v>
      </c>
      <c r="G340" t="str">
        <f>IF(ISBLANK(Data!J389), "&lt;td&gt;&amp;nbsp;&lt;/td&gt;",CONCATENATE("&lt;td&gt;&lt;a href=",Data!J389, " target=_blank&gt;...&lt;/a&gt;&lt;/td&gt;"))</f>
        <v>&lt;td&gt;&amp;nbsp;&lt;/td&gt;</v>
      </c>
    </row>
    <row r="341" spans="1:7" x14ac:dyDescent="0.5">
      <c r="A341" t="str">
        <f>IF(ISBLANK(Data!D390), "&lt;tr&gt;&lt;td&gt;&amp;nbsp;&lt;/td&gt;",CONCATENATE("&lt;tr&gt;&lt;td align=""center""&gt;",Data!D390,"&lt;/td&gt;"))</f>
        <v>&lt;tr&gt;&lt;td align="center"&gt;8-5-2015&lt;/td&gt;</v>
      </c>
      <c r="B341" t="str">
        <f>IF(ISBLANK(Data!E390), "&lt;td&gt;&amp;nbsp;&lt;/td&gt;",CONCATENATE("&lt;td&gt;",Data!E390,"&lt;/td&gt;"))</f>
        <v>&lt;td&gt;Plan des Noves&lt;/td&gt;</v>
      </c>
      <c r="C341" t="str">
        <f>IF(ISBLANK(Data!F390), "&lt;td&gt;&amp;nbsp;&lt;/td&gt;",CONCATENATE("&lt;td  align=""center""&gt;",Data!F390,"&lt;/td&gt;"))</f>
        <v>&lt;td  align="center"&gt;250&lt;/td&gt;</v>
      </c>
      <c r="D341" t="str">
        <f>IF(ISBLANK(Data!G390), "&lt;td&gt;&amp;nbsp;&lt;/td&gt;",CONCATENATE("&lt;td  align=""center""&gt;",Data!G390,"&lt;/td&gt;"))</f>
        <v>&lt;td&gt;&amp;nbsp;&lt;/td&gt;</v>
      </c>
      <c r="E341" t="str">
        <f>IF(ISBLANK(Data!H390), "&lt;td&gt;&amp;nbsp;&lt;/td&gt;",CONCATENATE("&lt;td  align=""center""&gt;",Data!H390,"&lt;/td&gt;"))</f>
        <v>&lt;td  align="center"&gt;40&lt;/td&gt;</v>
      </c>
      <c r="F341" t="str">
        <f>IF(ISBLANK(Data!I390), "&lt;td&gt;&amp;nbsp;&lt;/td&gt;",CONCATENATE("&lt;td  align=""center""&gt;",Data!I390,"&lt;/td&gt;"))</f>
        <v>&lt;td  align="center"&gt;Facile&lt;/td&gt;</v>
      </c>
      <c r="G341" t="str">
        <f>IF(ISBLANK(Data!J390), "&lt;td&gt;&amp;nbsp;&lt;/td&gt;",CONCATENATE("&lt;td&gt;&lt;a href=",Data!J390, " target=_blank&gt;...&lt;/a&gt;&lt;/td&gt;"))</f>
        <v>&lt;td&gt;&lt;a href=https://randoxygene.departement06.fr/pays-vencois/plan-des-noves-9303.html target=_blank&gt;...&lt;/a&gt;&lt;/td&gt;</v>
      </c>
    </row>
    <row r="342" spans="1:7" x14ac:dyDescent="0.5">
      <c r="A342" t="str">
        <f>IF(ISBLANK(Data!D391), "&lt;tr&gt;&lt;td&gt;&amp;nbsp;&lt;/td&gt;",CONCATENATE("&lt;tr&gt;&lt;td align=""center""&gt;",Data!D391,"&lt;/td&gt;"))</f>
        <v>&lt;tr&gt;&lt;td align="center"&gt;1-5-2015&lt;/td&gt;</v>
      </c>
      <c r="B342" t="str">
        <f>IF(ISBLANK(Data!E391), "&lt;td&gt;&amp;nbsp;&lt;/td&gt;",CONCATENATE("&lt;td&gt;",Data!E391,"&lt;/td&gt;"))</f>
        <v>&lt;td&gt;Rando douce - Canal de la Siagne&lt;/td&gt;</v>
      </c>
      <c r="C342" t="str">
        <f>IF(ISBLANK(Data!F391), "&lt;td&gt;&amp;nbsp;&lt;/td&gt;",CONCATENATE("&lt;td  align=""center""&gt;",Data!F391,"&lt;/td&gt;"))</f>
        <v>&lt;td  align="center"&gt;70&lt;/td&gt;</v>
      </c>
      <c r="D342" t="str">
        <f>IF(ISBLANK(Data!G391), "&lt;td&gt;&amp;nbsp;&lt;/td&gt;",CONCATENATE("&lt;td  align=""center""&gt;",Data!G391,"&lt;/td&gt;"))</f>
        <v>&lt;td  align="center"&gt;8&lt;/td&gt;</v>
      </c>
      <c r="E342" t="str">
        <f>IF(ISBLANK(Data!H391), "&lt;td&gt;&amp;nbsp;&lt;/td&gt;",CONCATENATE("&lt;td  align=""center""&gt;",Data!H391,"&lt;/td&gt;"))</f>
        <v>&lt;td  align="center"&gt;20&lt;/td&gt;</v>
      </c>
      <c r="F342" t="str">
        <f>IF(ISBLANK(Data!I391), "&lt;td&gt;&amp;nbsp;&lt;/td&gt;",CONCATENATE("&lt;td  align=""center""&gt;",Data!I391,"&lt;/td&gt;"))</f>
        <v>&lt;td  align="center"&gt;Facile&lt;/td&gt;</v>
      </c>
      <c r="G342" t="str">
        <f>IF(ISBLANK(Data!J391), "&lt;td&gt;&amp;nbsp;&lt;/td&gt;",CONCATENATE("&lt;td&gt;&lt;a href=",Data!J391, " target=_blank&gt;...&lt;/a&gt;&lt;/td&gt;"))</f>
        <v>&lt;td&gt;&amp;nbsp;&lt;/td&gt;</v>
      </c>
    </row>
    <row r="343" spans="1:7" x14ac:dyDescent="0.5">
      <c r="A343" t="str">
        <f>IF(ISBLANK(Data!D392), "&lt;tr&gt;&lt;td&gt;&amp;nbsp;&lt;/td&gt;",CONCATENATE("&lt;tr&gt;&lt;td align=""center""&gt;",Data!D392,"&lt;/td&gt;"))</f>
        <v>&lt;tr&gt;&lt;td align="center"&gt;24-4-2015&lt;/td&gt;</v>
      </c>
      <c r="B343" t="str">
        <f>IF(ISBLANK(Data!E392), "&lt;td&gt;&amp;nbsp;&lt;/td&gt;",CONCATENATE("&lt;td&gt;",Data!E392,"&lt;/td&gt;"))</f>
        <v>&lt;td&gt;La Marbriere&lt;/td&gt;</v>
      </c>
      <c r="C343" t="str">
        <f>IF(ISBLANK(Data!F392), "&lt;td&gt;&amp;nbsp;&lt;/td&gt;",CONCATENATE("&lt;td  align=""center""&gt;",Data!F392,"&lt;/td&gt;"))</f>
        <v>&lt;td  align="center"&gt;740&lt;/td&gt;</v>
      </c>
      <c r="D343" t="str">
        <f>IF(ISBLANK(Data!G392), "&lt;td&gt;&amp;nbsp;&lt;/td&gt;",CONCATENATE("&lt;td  align=""center""&gt;",Data!G392,"&lt;/td&gt;"))</f>
        <v>&lt;td  align="center"&gt;13&lt;/td&gt;</v>
      </c>
      <c r="E343" t="str">
        <f>IF(ISBLANK(Data!H392), "&lt;td&gt;&amp;nbsp;&lt;/td&gt;",CONCATENATE("&lt;td  align=""center""&gt;",Data!H392,"&lt;/td&gt;"))</f>
        <v>&lt;td  align="center"&gt;25&lt;/td&gt;</v>
      </c>
      <c r="F343" t="str">
        <f>IF(ISBLANK(Data!I392), "&lt;td&gt;&amp;nbsp;&lt;/td&gt;",CONCATENATE("&lt;td  align=""center""&gt;",Data!I392,"&lt;/td&gt;"))</f>
        <v>&lt;td  align="center"&gt;Sportive&lt;/td&gt;</v>
      </c>
      <c r="G343" t="str">
        <f>IF(ISBLANK(Data!J392), "&lt;td&gt;&amp;nbsp;&lt;/td&gt;",CONCATENATE("&lt;td&gt;&lt;a href=",Data!J392, " target=_blank&gt;...&lt;/a&gt;&lt;/td&gt;"))</f>
        <v>&lt;td&gt;&amp;nbsp;&lt;/td&gt;</v>
      </c>
    </row>
    <row r="344" spans="1:7" x14ac:dyDescent="0.5">
      <c r="A344" t="str">
        <f>IF(ISBLANK(Data!D393), "&lt;tr&gt;&lt;td&gt;&amp;nbsp;&lt;/td&gt;",CONCATENATE("&lt;tr&gt;&lt;td align=""center""&gt;",Data!D393,"&lt;/td&gt;"))</f>
        <v>&lt;tr&gt;&lt;td align="center"&gt;17-4-2015&lt;/td&gt;</v>
      </c>
      <c r="B344" t="str">
        <f>IF(ISBLANK(Data!E393), "&lt;td&gt;&amp;nbsp;&lt;/td&gt;",CONCATENATE("&lt;td&gt;",Data!E393,"&lt;/td&gt;"))</f>
        <v>&lt;td&gt;St Vallier de Thiey La pierre Druidique&lt;/td&gt;</v>
      </c>
      <c r="C344" t="str">
        <f>IF(ISBLANK(Data!F393), "&lt;td&gt;&amp;nbsp;&lt;/td&gt;",CONCATENATE("&lt;td  align=""center""&gt;",Data!F393,"&lt;/td&gt;"))</f>
        <v>&lt;td  align="center"&gt;150&lt;/td&gt;</v>
      </c>
      <c r="D344" t="str">
        <f>IF(ISBLANK(Data!G393), "&lt;td&gt;&amp;nbsp;&lt;/td&gt;",CONCATENATE("&lt;td  align=""center""&gt;",Data!G393,"&lt;/td&gt;"))</f>
        <v>&lt;td  align="center"&gt;10&lt;/td&gt;</v>
      </c>
      <c r="E344" t="str">
        <f>IF(ISBLANK(Data!H393), "&lt;td&gt;&amp;nbsp;&lt;/td&gt;",CONCATENATE("&lt;td  align=""center""&gt;",Data!H393,"&lt;/td&gt;"))</f>
        <v>&lt;td  align="center"&gt;45&lt;/td&gt;</v>
      </c>
      <c r="F344" t="str">
        <f>IF(ISBLANK(Data!I393), "&lt;td&gt;&amp;nbsp;&lt;/td&gt;",CONCATENATE("&lt;td  align=""center""&gt;",Data!I393,"&lt;/td&gt;"))</f>
        <v>&lt;td  align="center"&gt;Facile&lt;/td&gt;</v>
      </c>
      <c r="G344" t="str">
        <f>IF(ISBLANK(Data!J393), "&lt;td&gt;&amp;nbsp;&lt;/td&gt;",CONCATENATE("&lt;td&gt;&lt;a href=",Data!J393, " target=_blank&gt;...&lt;/a&gt;&lt;/td&gt;"))</f>
        <v>&lt;td&gt;&amp;nbsp;&lt;/td&gt;</v>
      </c>
    </row>
    <row r="345" spans="1:7" x14ac:dyDescent="0.5">
      <c r="A345" t="str">
        <f>IF(ISBLANK(Data!D394), "&lt;tr&gt;&lt;td&gt;&amp;nbsp;&lt;/td&gt;",CONCATENATE("&lt;tr&gt;&lt;td align=""center""&gt;",Data!D394,"&lt;/td&gt;"))</f>
        <v>&lt;tr&gt;&lt;td align="center"&gt;10-4-2015&lt;/td&gt;</v>
      </c>
      <c r="B345" t="str">
        <f>IF(ISBLANK(Data!E394), "&lt;td&gt;&amp;nbsp;&lt;/td&gt;",CONCATENATE("&lt;td&gt;",Data!E394,"&lt;/td&gt;"))</f>
        <v>&lt;td&gt;Plateau de Briasq&lt;/td&gt;</v>
      </c>
      <c r="C345" t="str">
        <f>IF(ISBLANK(Data!F394), "&lt;td&gt;&amp;nbsp;&lt;/td&gt;",CONCATENATE("&lt;td  align=""center""&gt;",Data!F394,"&lt;/td&gt;"))</f>
        <v>&lt;td  align="center"&gt;480&lt;/td&gt;</v>
      </c>
      <c r="D345" t="str">
        <f>IF(ISBLANK(Data!G394), "&lt;td&gt;&amp;nbsp;&lt;/td&gt;",CONCATENATE("&lt;td  align=""center""&gt;",Data!G394,"&lt;/td&gt;"))</f>
        <v>&lt;td  align="center"&gt;13&lt;/td&gt;</v>
      </c>
      <c r="E345" t="str">
        <f>IF(ISBLANK(Data!H394), "&lt;td&gt;&amp;nbsp;&lt;/td&gt;",CONCATENATE("&lt;td  align=""center""&gt;",Data!H394,"&lt;/td&gt;"))</f>
        <v>&lt;td  align="center"&gt;80&lt;/td&gt;</v>
      </c>
      <c r="F345" t="str">
        <f>IF(ISBLANK(Data!I394), "&lt;td&gt;&amp;nbsp;&lt;/td&gt;",CONCATENATE("&lt;td  align=""center""&gt;",Data!I394,"&lt;/td&gt;"))</f>
        <v>&lt;td  align="center"&gt;Sportive&lt;/td&gt;</v>
      </c>
      <c r="G345" t="str">
        <f>IF(ISBLANK(Data!J394), "&lt;td&gt;&amp;nbsp;&lt;/td&gt;",CONCATENATE("&lt;td&gt;&lt;a href=",Data!J394, " target=_blank&gt;...&lt;/a&gt;&lt;/td&gt;"))</f>
        <v>&lt;td&gt;&lt;a href=https://randoxygene.departement06.fr/siagne-loup/plateau-de-briasq-9078.html target=_blank&gt;...&lt;/a&gt;&lt;/td&gt;</v>
      </c>
    </row>
    <row r="346" spans="1:7" x14ac:dyDescent="0.5">
      <c r="A346" t="str">
        <f>IF(ISBLANK(Data!D395), "&lt;tr&gt;&lt;td&gt;&amp;nbsp;&lt;/td&gt;",CONCATENATE("&lt;tr&gt;&lt;td align=""center""&gt;",Data!D395,"&lt;/td&gt;"))</f>
        <v>&lt;tr&gt;&lt;td align="center"&gt;10-4-2015&lt;/td&gt;</v>
      </c>
      <c r="B346" t="str">
        <f>IF(ISBLANK(Data!E395), "&lt;td&gt;&amp;nbsp;&lt;/td&gt;",CONCATENATE("&lt;td&gt;",Data!E395,"&lt;/td&gt;"))</f>
        <v>&lt;td&gt;St Jean Cap Ferrat&lt;/td&gt;</v>
      </c>
      <c r="C346" t="str">
        <f>IF(ISBLANK(Data!F395), "&lt;td&gt;&amp;nbsp;&lt;/td&gt;",CONCATENATE("&lt;td  align=""center""&gt;",Data!F395,"&lt;/td&gt;"))</f>
        <v>&lt;td  align="center"&gt;160&lt;/td&gt;</v>
      </c>
      <c r="D346" t="str">
        <f>IF(ISBLANK(Data!G395), "&lt;td&gt;&amp;nbsp;&lt;/td&gt;",CONCATENATE("&lt;td  align=""center""&gt;",Data!G395,"&lt;/td&gt;"))</f>
        <v>&lt;td  align="center"&gt;10&lt;/td&gt;</v>
      </c>
      <c r="E346" t="str">
        <f>IF(ISBLANK(Data!H395), "&lt;td&gt;&amp;nbsp;&lt;/td&gt;",CONCATENATE("&lt;td  align=""center""&gt;",Data!H395,"&lt;/td&gt;"))</f>
        <v>&lt;td  align="center"&gt;90&lt;/td&gt;</v>
      </c>
      <c r="F346" t="str">
        <f>IF(ISBLANK(Data!I395), "&lt;td&gt;&amp;nbsp;&lt;/td&gt;",CONCATENATE("&lt;td  align=""center""&gt;",Data!I395,"&lt;/td&gt;"))</f>
        <v>&lt;td  align="center"&gt;Facile&lt;/td&gt;</v>
      </c>
      <c r="G346" t="str">
        <f>IF(ISBLANK(Data!J395), "&lt;td&gt;&amp;nbsp;&lt;/td&gt;",CONCATENATE("&lt;td&gt;&lt;a href=",Data!J395, " target=_blank&gt;...&lt;/a&gt;&lt;/td&gt;"))</f>
        <v>&lt;td&gt;&lt;a href=https://randoxygene.departement06.fr/littoral/tour-du-cap-ferrat-9335.html target=_blank&gt;...&lt;/a&gt;&lt;/td&gt;</v>
      </c>
    </row>
    <row r="347" spans="1:7" x14ac:dyDescent="0.5">
      <c r="A347" t="str">
        <f>IF(ISBLANK(Data!D396), "&lt;tr&gt;&lt;td&gt;&amp;nbsp;&lt;/td&gt;",CONCATENATE("&lt;tr&gt;&lt;td align=""center""&gt;",Data!D396,"&lt;/td&gt;"))</f>
        <v>&lt;tr&gt;&lt;td align="center"&gt;3-4-2015&lt;/td&gt;</v>
      </c>
      <c r="B347" t="str">
        <f>IF(ISBLANK(Data!E396), "&lt;td&gt;&amp;nbsp;&lt;/td&gt;",CONCATENATE("&lt;td&gt;",Data!E396,"&lt;/td&gt;"))</f>
        <v>&lt;td&gt;Le Haut Montet&lt;/td&gt;</v>
      </c>
      <c r="C347" t="str">
        <f>IF(ISBLANK(Data!F396), "&lt;td&gt;&amp;nbsp;&lt;/td&gt;",CONCATENATE("&lt;td  align=""center""&gt;",Data!F396,"&lt;/td&gt;"))</f>
        <v>&lt;td  align="center"&gt;250&lt;/td&gt;</v>
      </c>
      <c r="D347" t="str">
        <f>IF(ISBLANK(Data!G396), "&lt;td&gt;&amp;nbsp;&lt;/td&gt;",CONCATENATE("&lt;td  align=""center""&gt;",Data!G396,"&lt;/td&gt;"))</f>
        <v>&lt;td  align="center"&gt;6&lt;/td&gt;</v>
      </c>
      <c r="E347" t="str">
        <f>IF(ISBLANK(Data!H396), "&lt;td&gt;&amp;nbsp;&lt;/td&gt;",CONCATENATE("&lt;td  align=""center""&gt;",Data!H396,"&lt;/td&gt;"))</f>
        <v>&lt;td  align="center"&gt;40&lt;/td&gt;</v>
      </c>
      <c r="F347" t="str">
        <f>IF(ISBLANK(Data!I396), "&lt;td&gt;&amp;nbsp;&lt;/td&gt;",CONCATENATE("&lt;td  align=""center""&gt;",Data!I396,"&lt;/td&gt;"))</f>
        <v>&lt;td  align="center"&gt;Facile&lt;/td&gt;</v>
      </c>
      <c r="G347" t="str">
        <f>IF(ISBLANK(Data!J396), "&lt;td&gt;&amp;nbsp;&lt;/td&gt;",CONCATENATE("&lt;td&gt;&lt;a href=",Data!J396, " target=_blank&gt;...&lt;/a&gt;&lt;/td&gt;"))</f>
        <v>&lt;td&gt;&amp;nbsp;&lt;/td&gt;</v>
      </c>
    </row>
    <row r="348" spans="1:7" x14ac:dyDescent="0.5">
      <c r="A348" t="str">
        <f>IF(ISBLANK(Data!D397), "&lt;tr&gt;&lt;td&gt;&amp;nbsp;&lt;/td&gt;",CONCATENATE("&lt;tr&gt;&lt;td align=""center""&gt;",Data!D397,"&lt;/td&gt;"))</f>
        <v>&lt;tr&gt;&lt;td align="center"&gt;3-4-2015&lt;/td&gt;</v>
      </c>
      <c r="B348" t="str">
        <f>IF(ISBLANK(Data!E397), "&lt;td&gt;&amp;nbsp;&lt;/td&gt;",CONCATENATE("&lt;td&gt;",Data!E397,"&lt;/td&gt;"))</f>
        <v>&lt;td&gt;Gourdon Haut Montet&lt;/td&gt;</v>
      </c>
      <c r="C348" t="str">
        <f>IF(ISBLANK(Data!F397), "&lt;td&gt;&amp;nbsp;&lt;/td&gt;",CONCATENATE("&lt;td  align=""center""&gt;",Data!F397,"&lt;/td&gt;"))</f>
        <v>&lt;td  align="center"&gt;700&lt;/td&gt;</v>
      </c>
      <c r="D348" t="str">
        <f>IF(ISBLANK(Data!G397), "&lt;td&gt;&amp;nbsp;&lt;/td&gt;",CONCATENATE("&lt;td  align=""center""&gt;",Data!G397,"&lt;/td&gt;"))</f>
        <v>&lt;td  align="center"&gt;14&lt;/td&gt;</v>
      </c>
      <c r="E348" t="str">
        <f>IF(ISBLANK(Data!H397), "&lt;td&gt;&amp;nbsp;&lt;/td&gt;",CONCATENATE("&lt;td  align=""center""&gt;",Data!H397,"&lt;/td&gt;"))</f>
        <v>&lt;td  align="center"&gt;30&lt;/td&gt;</v>
      </c>
      <c r="F348" t="str">
        <f>IF(ISBLANK(Data!I397), "&lt;td&gt;&amp;nbsp;&lt;/td&gt;",CONCATENATE("&lt;td  align=""center""&gt;",Data!I397,"&lt;/td&gt;"))</f>
        <v>&lt;td  align="center"&gt;Sportive&lt;/td&gt;</v>
      </c>
      <c r="G348" t="str">
        <f>IF(ISBLANK(Data!J397), "&lt;td&gt;&amp;nbsp;&lt;/td&gt;",CONCATENATE("&lt;td&gt;&lt;a href=",Data!J397, " target=_blank&gt;...&lt;/a&gt;&lt;/td&gt;"))</f>
        <v>&lt;td&gt;&amp;nbsp;&lt;/td&gt;</v>
      </c>
    </row>
    <row r="349" spans="1:7" x14ac:dyDescent="0.5">
      <c r="A349" t="str">
        <f>IF(ISBLANK(Data!D398), "&lt;tr&gt;&lt;td&gt;&amp;nbsp;&lt;/td&gt;",CONCATENATE("&lt;tr&gt;&lt;td align=""center""&gt;",Data!D398,"&lt;/td&gt;"))</f>
        <v>&lt;tr&gt;&lt;td align="center"&gt;27-3-2015&lt;/td&gt;</v>
      </c>
      <c r="B349" t="str">
        <f>IF(ISBLANK(Data!E398), "&lt;td&gt;&amp;nbsp;&lt;/td&gt;",CONCATENATE("&lt;td&gt;",Data!E398,"&lt;/td&gt;"))</f>
        <v>&lt;td&gt;Cipières à Canaux par la cime du Gros Pounch et retour par la combe de l’Hubac&lt;/td&gt;</v>
      </c>
      <c r="C349" t="str">
        <f>IF(ISBLANK(Data!F398), "&lt;td&gt;&amp;nbsp;&lt;/td&gt;",CONCATENATE("&lt;td  align=""center""&gt;",Data!F398,"&lt;/td&gt;"))</f>
        <v>&lt;td  align="center"&gt;600&lt;/td&gt;</v>
      </c>
      <c r="D349" t="str">
        <f>IF(ISBLANK(Data!G398), "&lt;td&gt;&amp;nbsp;&lt;/td&gt;",CONCATENATE("&lt;td  align=""center""&gt;",Data!G398,"&lt;/td&gt;"))</f>
        <v>&lt;td  align="center"&gt;16&lt;/td&gt;</v>
      </c>
      <c r="E349" t="str">
        <f>IF(ISBLANK(Data!H398), "&lt;td&gt;&amp;nbsp;&lt;/td&gt;",CONCATENATE("&lt;td  align=""center""&gt;",Data!H398,"&lt;/td&gt;"))</f>
        <v>&lt;td  align="center"&gt;55&lt;/td&gt;</v>
      </c>
      <c r="F349" t="str">
        <f>IF(ISBLANK(Data!I398), "&lt;td&gt;&amp;nbsp;&lt;/td&gt;",CONCATENATE("&lt;td  align=""center""&gt;",Data!I398,"&lt;/td&gt;"))</f>
        <v>&lt;td  align="center"&gt;Moyenne&lt;/td&gt;</v>
      </c>
      <c r="G349" t="str">
        <f>IF(ISBLANK(Data!J398), "&lt;td&gt;&amp;nbsp;&lt;/td&gt;",CONCATENATE("&lt;td&gt;&lt;a href=",Data!J398, " target=_blank&gt;...&lt;/a&gt;&lt;/td&gt;"))</f>
        <v>&lt;td&gt;&amp;nbsp;&lt;/td&gt;</v>
      </c>
    </row>
    <row r="350" spans="1:7" x14ac:dyDescent="0.5">
      <c r="A350" t="str">
        <f>IF(ISBLANK(Data!D399), "&lt;tr&gt;&lt;td&gt;&amp;nbsp;&lt;/td&gt;",CONCATENATE("&lt;tr&gt;&lt;td align=""center""&gt;",Data!D399,"&lt;/td&gt;"))</f>
        <v>&lt;tr&gt;&lt;td align="center"&gt;20-3-2015&lt;/td&gt;</v>
      </c>
      <c r="B350" t="str">
        <f>IF(ISBLANK(Data!E399), "&lt;td&gt;&amp;nbsp;&lt;/td&gt;",CONCATENATE("&lt;td&gt;",Data!E399,"&lt;/td&gt;"))</f>
        <v>&lt;td&gt;Fort de la Revère (Eze)&lt;/td&gt;</v>
      </c>
      <c r="C350" t="str">
        <f>IF(ISBLANK(Data!F399), "&lt;td&gt;&amp;nbsp;&lt;/td&gt;",CONCATENATE("&lt;td  align=""center""&gt;",Data!F399,"&lt;/td&gt;"))</f>
        <v>&lt;td  align="center"&gt;200&lt;/td&gt;</v>
      </c>
      <c r="D350" t="str">
        <f>IF(ISBLANK(Data!G399), "&lt;td&gt;&amp;nbsp;&lt;/td&gt;",CONCATENATE("&lt;td  align=""center""&gt;",Data!G399,"&lt;/td&gt;"))</f>
        <v>&lt;td  align="center"&gt;7,5&lt;/td&gt;</v>
      </c>
      <c r="E350" t="str">
        <f>IF(ISBLANK(Data!H399), "&lt;td&gt;&amp;nbsp;&lt;/td&gt;",CONCATENATE("&lt;td  align=""center""&gt;",Data!H399,"&lt;/td&gt;"))</f>
        <v>&lt;td  align="center"&gt;100&lt;/td&gt;</v>
      </c>
      <c r="F350" t="str">
        <f>IF(ISBLANK(Data!I399), "&lt;td&gt;&amp;nbsp;&lt;/td&gt;",CONCATENATE("&lt;td  align=""center""&gt;",Data!I399,"&lt;/td&gt;"))</f>
        <v>&lt;td  align="center"&gt;Facile&lt;/td&gt;</v>
      </c>
      <c r="G350" t="str">
        <f>IF(ISBLANK(Data!J399), "&lt;td&gt;&amp;nbsp;&lt;/td&gt;",CONCATENATE("&lt;td&gt;&lt;a href=",Data!J399, " target=_blank&gt;...&lt;/a&gt;&lt;/td&gt;"))</f>
        <v>&lt;td&gt;&amp;nbsp;&lt;/td&gt;</v>
      </c>
    </row>
    <row r="351" spans="1:7" x14ac:dyDescent="0.5">
      <c r="A351" t="str">
        <f>IF(ISBLANK(Data!D400), "&lt;tr&gt;&lt;td&gt;&amp;nbsp;&lt;/td&gt;",CONCATENATE("&lt;tr&gt;&lt;td align=""center""&gt;",Data!D400,"&lt;/td&gt;"))</f>
        <v>&lt;tr&gt;&lt;td align="center"&gt;20-3-2015&lt;/td&gt;</v>
      </c>
      <c r="B351" t="str">
        <f>IF(ISBLANK(Data!E400), "&lt;td&gt;&amp;nbsp;&lt;/td&gt;",CONCATENATE("&lt;td&gt;",Data!E400,"&lt;/td&gt;"))</f>
        <v>&lt;td&gt;Tourettes sur loup par le domaine des Courmettes&lt;/td&gt;</v>
      </c>
      <c r="C351" t="str">
        <f>IF(ISBLANK(Data!F400), "&lt;td&gt;&amp;nbsp;&lt;/td&gt;",CONCATENATE("&lt;td  align=""center""&gt;",Data!F400,"&lt;/td&gt;"))</f>
        <v>&lt;td  align="center"&gt;700&lt;/td&gt;</v>
      </c>
      <c r="D351" t="str">
        <f>IF(ISBLANK(Data!G400), "&lt;td&gt;&amp;nbsp;&lt;/td&gt;",CONCATENATE("&lt;td  align=""center""&gt;",Data!G400,"&lt;/td&gt;"))</f>
        <v>&lt;td  align="center"&gt;12&lt;/td&gt;</v>
      </c>
      <c r="E351" t="str">
        <f>IF(ISBLANK(Data!H400), "&lt;td&gt;&amp;nbsp;&lt;/td&gt;",CONCATENATE("&lt;td  align=""center""&gt;",Data!H400,"&lt;/td&gt;"))</f>
        <v>&lt;td  align="center"&gt;40&lt;/td&gt;</v>
      </c>
      <c r="F351" t="str">
        <f>IF(ISBLANK(Data!I400), "&lt;td&gt;&amp;nbsp;&lt;/td&gt;",CONCATENATE("&lt;td  align=""center""&gt;",Data!I400,"&lt;/td&gt;"))</f>
        <v>&lt;td  align="center"&gt;Sportive&lt;/td&gt;</v>
      </c>
      <c r="G351" t="str">
        <f>IF(ISBLANK(Data!J400), "&lt;td&gt;&amp;nbsp;&lt;/td&gt;",CONCATENATE("&lt;td&gt;&lt;a href=",Data!J400, " target=_blank&gt;...&lt;/a&gt;&lt;/td&gt;"))</f>
        <v>&lt;td&gt;&amp;nbsp;&lt;/td&gt;</v>
      </c>
    </row>
    <row r="352" spans="1:7" x14ac:dyDescent="0.5">
      <c r="A352" t="str">
        <f>IF(ISBLANK(Data!D401), "&lt;tr&gt;&lt;td&gt;&amp;nbsp;&lt;/td&gt;",CONCATENATE("&lt;tr&gt;&lt;td align=""center""&gt;",Data!D401,"&lt;/td&gt;"))</f>
        <v>&lt;tr&gt;&lt;td align="center"&gt;13-3-2015&lt;/td&gt;</v>
      </c>
      <c r="B352" t="str">
        <f>IF(ISBLANK(Data!E401), "&lt;td&gt;&amp;nbsp;&lt;/td&gt;",CONCATENATE("&lt;td&gt;",Data!E401,"&lt;/td&gt;"))</f>
        <v>&lt;td&gt;Plateau de Caussols, Col de la Femme morte, le haut Montet et retour&lt;/td&gt;</v>
      </c>
      <c r="C352" t="str">
        <f>IF(ISBLANK(Data!F401), "&lt;td&gt;&amp;nbsp;&lt;/td&gt;",CONCATENATE("&lt;td  align=""center""&gt;",Data!F401,"&lt;/td&gt;"))</f>
        <v>&lt;td  align="center"&gt;310&lt;/td&gt;</v>
      </c>
      <c r="D352" t="str">
        <f>IF(ISBLANK(Data!G401), "&lt;td&gt;&amp;nbsp;&lt;/td&gt;",CONCATENATE("&lt;td  align=""center""&gt;",Data!G401,"&lt;/td&gt;"))</f>
        <v>&lt;td  align="center"&gt;11&lt;/td&gt;</v>
      </c>
      <c r="E352" t="str">
        <f>IF(ISBLANK(Data!H401), "&lt;td&gt;&amp;nbsp;&lt;/td&gt;",CONCATENATE("&lt;td  align=""center""&gt;",Data!H401,"&lt;/td&gt;"))</f>
        <v>&lt;td  align="center"&gt;50&lt;/td&gt;</v>
      </c>
      <c r="F352" t="str">
        <f>IF(ISBLANK(Data!I401), "&lt;td&gt;&amp;nbsp;&lt;/td&gt;",CONCATENATE("&lt;td  align=""center""&gt;",Data!I401,"&lt;/td&gt;"))</f>
        <v>&lt;td  align="center"&gt;Facile&lt;/td&gt;</v>
      </c>
      <c r="G352" t="str">
        <f>IF(ISBLANK(Data!J401), "&lt;td&gt;&amp;nbsp;&lt;/td&gt;",CONCATENATE("&lt;td&gt;&lt;a href=",Data!J401, " target=_blank&gt;...&lt;/a&gt;&lt;/td&gt;"))</f>
        <v>&lt;td&gt;&amp;nbsp;&lt;/td&gt;</v>
      </c>
    </row>
    <row r="353" spans="1:7" x14ac:dyDescent="0.5">
      <c r="A353" t="str">
        <f>IF(ISBLANK(Data!D402), "&lt;tr&gt;&lt;td&gt;&amp;nbsp;&lt;/td&gt;",CONCATENATE("&lt;tr&gt;&lt;td align=""center""&gt;",Data!D402,"&lt;/td&gt;"))</f>
        <v>&lt;tr&gt;&lt;td align="center"&gt;6-3-2015&lt;/td&gt;</v>
      </c>
      <c r="B353" t="str">
        <f>IF(ISBLANK(Data!E402), "&lt;td&gt;&amp;nbsp;&lt;/td&gt;",CONCATENATE("&lt;td&gt;",Data!E402,"&lt;/td&gt;"))</f>
        <v>&lt;td&gt;Lachens , château d’Esclapon&lt;/td&gt;</v>
      </c>
      <c r="C353" t="str">
        <f>IF(ISBLANK(Data!F402), "&lt;td&gt;&amp;nbsp;&lt;/td&gt;",CONCATENATE("&lt;td  align=""center""&gt;",Data!F402,"&lt;/td&gt;"))</f>
        <v>&lt;td  align="center"&gt;500&lt;/td&gt;</v>
      </c>
      <c r="D353" t="str">
        <f>IF(ISBLANK(Data!G402), "&lt;td&gt;&amp;nbsp;&lt;/td&gt;",CONCATENATE("&lt;td  align=""center""&gt;",Data!G402,"&lt;/td&gt;"))</f>
        <v>&lt;td  align="center"&gt;13&lt;/td&gt;</v>
      </c>
      <c r="E353" t="str">
        <f>IF(ISBLANK(Data!H402), "&lt;td&gt;&amp;nbsp;&lt;/td&gt;",CONCATENATE("&lt;td  align=""center""&gt;",Data!H402,"&lt;/td&gt;"))</f>
        <v>&lt;td  align="center"&gt;100&lt;/td&gt;</v>
      </c>
      <c r="F353" t="str">
        <f>IF(ISBLANK(Data!I402), "&lt;td&gt;&amp;nbsp;&lt;/td&gt;",CONCATENATE("&lt;td  align=""center""&gt;",Data!I402,"&lt;/td&gt;"))</f>
        <v>&lt;td  align="center"&gt;Moyenne&lt;/td&gt;</v>
      </c>
      <c r="G353" t="str">
        <f>IF(ISBLANK(Data!J402), "&lt;td&gt;&amp;nbsp;&lt;/td&gt;",CONCATENATE("&lt;td&gt;&lt;a href=",Data!J402, " target=_blank&gt;...&lt;/a&gt;&lt;/td&gt;"))</f>
        <v>&lt;td&gt;&amp;nbsp;&lt;/td&gt;</v>
      </c>
    </row>
    <row r="354" spans="1:7" x14ac:dyDescent="0.5">
      <c r="A354" t="str">
        <f>IF(ISBLANK(Data!D403), "&lt;tr&gt;&lt;td&gt;&amp;nbsp;&lt;/td&gt;",CONCATENATE("&lt;tr&gt;&lt;td align=""center""&gt;",Data!D403,"&lt;/td&gt;"))</f>
        <v>&lt;tr&gt;&lt;td align="center"&gt;27-2-2015&lt;/td&gt;</v>
      </c>
      <c r="B354" t="str">
        <f>IF(ISBLANK(Data!E403), "&lt;td&gt;&amp;nbsp;&lt;/td&gt;",CONCATENATE("&lt;td&gt;",Data!E403,"&lt;/td&gt;"))</f>
        <v>&lt;td&gt;Plateau de St. Barnabé + extension&lt;/td&gt;</v>
      </c>
      <c r="C354" t="str">
        <f>IF(ISBLANK(Data!F403), "&lt;td&gt;&amp;nbsp;&lt;/td&gt;",CONCATENATE("&lt;td  align=""center""&gt;",Data!F403,"&lt;/td&gt;"))</f>
        <v>&lt;td  align="center"&gt;580&lt;/td&gt;</v>
      </c>
      <c r="D354" t="str">
        <f>IF(ISBLANK(Data!G403), "&lt;td&gt;&amp;nbsp;&lt;/td&gt;",CONCATENATE("&lt;td  align=""center""&gt;",Data!G403,"&lt;/td&gt;"))</f>
        <v>&lt;td  align="center"&gt;12&lt;/td&gt;</v>
      </c>
      <c r="E354" t="str">
        <f>IF(ISBLANK(Data!H403), "&lt;td&gt;&amp;nbsp;&lt;/td&gt;",CONCATENATE("&lt;td  align=""center""&gt;",Data!H403,"&lt;/td&gt;"))</f>
        <v>&lt;td  align="center"&gt;50&lt;/td&gt;</v>
      </c>
      <c r="F354" t="str">
        <f>IF(ISBLANK(Data!I403), "&lt;td&gt;&amp;nbsp;&lt;/td&gt;",CONCATENATE("&lt;td  align=""center""&gt;",Data!I403,"&lt;/td&gt;"))</f>
        <v>&lt;td  align="center"&gt;Moyenne&lt;/td&gt;</v>
      </c>
      <c r="G354" t="str">
        <f>IF(ISBLANK(Data!J403), "&lt;td&gt;&amp;nbsp;&lt;/td&gt;",CONCATENATE("&lt;td&gt;&lt;a href=",Data!J403, " target=_blank&gt;...&lt;/a&gt;&lt;/td&gt;"))</f>
        <v>&lt;td&gt;&lt;a href=https://randoxygene.departement06.fr/siagne-loup/plateau-de-saint-barnabe-9071.html target=_blank&gt;...&lt;/a&gt;&lt;/td&gt;</v>
      </c>
    </row>
    <row r="355" spans="1:7" x14ac:dyDescent="0.5">
      <c r="A355" t="str">
        <f>IF(ISBLANK(Data!D404), "&lt;tr&gt;&lt;td&gt;&amp;nbsp;&lt;/td&gt;",CONCATENATE("&lt;tr&gt;&lt;td align=""center""&gt;",Data!D404,"&lt;/td&gt;"))</f>
        <v>&lt;tr&gt;&lt;td align="center"&gt;20-2-2015&lt;/td&gt;</v>
      </c>
      <c r="B355" t="str">
        <f>IF(ISBLANK(Data!E404), "&lt;td&gt;&amp;nbsp;&lt;/td&gt;",CONCATENATE("&lt;td&gt;",Data!E404,"&lt;/td&gt;"))</f>
        <v>&lt;td&gt;Caussols sommet de Calern - Caussols&lt;/td&gt;</v>
      </c>
      <c r="C355" t="str">
        <f>IF(ISBLANK(Data!F404), "&lt;td&gt;&amp;nbsp;&lt;/td&gt;",CONCATENATE("&lt;td  align=""center""&gt;",Data!F404,"&lt;/td&gt;"))</f>
        <v>&lt;td  align="center"&gt;650&lt;/td&gt;</v>
      </c>
      <c r="D355" t="str">
        <f>IF(ISBLANK(Data!G404), "&lt;td&gt;&amp;nbsp;&lt;/td&gt;",CONCATENATE("&lt;td  align=""center""&gt;",Data!G404,"&lt;/td&gt;"))</f>
        <v>&lt;td  align="center"&gt;16&lt;/td&gt;</v>
      </c>
      <c r="E355" t="str">
        <f>IF(ISBLANK(Data!H404), "&lt;td&gt;&amp;nbsp;&lt;/td&gt;",CONCATENATE("&lt;td  align=""center""&gt;",Data!H404,"&lt;/td&gt;"))</f>
        <v>&lt;td  align="center"&gt;50&lt;/td&gt;</v>
      </c>
      <c r="F355" t="str">
        <f>IF(ISBLANK(Data!I404), "&lt;td&gt;&amp;nbsp;&lt;/td&gt;",CONCATENATE("&lt;td  align=""center""&gt;",Data!I404,"&lt;/td&gt;"))</f>
        <v>&lt;td  align="center"&gt;Sportive&lt;/td&gt;</v>
      </c>
      <c r="G355" t="str">
        <f>IF(ISBLANK(Data!J404), "&lt;td&gt;&amp;nbsp;&lt;/td&gt;",CONCATENATE("&lt;td&gt;&lt;a href=",Data!J404, " target=_blank&gt;...&lt;/a&gt;&lt;/td&gt;"))</f>
        <v>&lt;td&gt;&amp;nbsp;&lt;/td&gt;</v>
      </c>
    </row>
    <row r="356" spans="1:7" x14ac:dyDescent="0.5">
      <c r="A356" t="str">
        <f>IF(ISBLANK(Data!D405), "&lt;tr&gt;&lt;td&gt;&amp;nbsp;&lt;/td&gt;",CONCATENATE("&lt;tr&gt;&lt;td align=""center""&gt;",Data!D405,"&lt;/td&gt;"))</f>
        <v>&lt;tr&gt;&lt;td align="center"&gt;13-2-2015&lt;/td&gt;</v>
      </c>
      <c r="B356" t="str">
        <f>IF(ISBLANK(Data!E405), "&lt;td&gt;&amp;nbsp;&lt;/td&gt;",CONCATENATE("&lt;td&gt;",Data!E405,"&lt;/td&gt;"))</f>
        <v>&lt;td&gt;Baou de St. Jeannet&lt;/td&gt;</v>
      </c>
      <c r="C356" t="str">
        <f>IF(ISBLANK(Data!F405), "&lt;td&gt;&amp;nbsp;&lt;/td&gt;",CONCATENATE("&lt;td  align=""center""&gt;",Data!F405,"&lt;/td&gt;"))</f>
        <v>&lt;td  align="center"&gt;450&lt;/td&gt;</v>
      </c>
      <c r="D356" t="str">
        <f>IF(ISBLANK(Data!G405), "&lt;td&gt;&amp;nbsp;&lt;/td&gt;",CONCATENATE("&lt;td  align=""center""&gt;",Data!G405,"&lt;/td&gt;"))</f>
        <v>&lt;td  align="center"&gt;8&lt;/td&gt;</v>
      </c>
      <c r="E356" t="str">
        <f>IF(ISBLANK(Data!H405), "&lt;td&gt;&amp;nbsp;&lt;/td&gt;",CONCATENATE("&lt;td  align=""center""&gt;",Data!H405,"&lt;/td&gt;"))</f>
        <v>&lt;td  align="center"&gt;50&lt;/td&gt;</v>
      </c>
      <c r="F356" t="str">
        <f>IF(ISBLANK(Data!I405), "&lt;td&gt;&amp;nbsp;&lt;/td&gt;",CONCATENATE("&lt;td  align=""center""&gt;",Data!I405,"&lt;/td&gt;"))</f>
        <v>&lt;td  align="center"&gt;Moyenne&lt;/td&gt;</v>
      </c>
      <c r="G356" t="str">
        <f>IF(ISBLANK(Data!J405), "&lt;td&gt;&amp;nbsp;&lt;/td&gt;",CONCATENATE("&lt;td&gt;&lt;a href=",Data!J405, " target=_blank&gt;...&lt;/a&gt;&lt;/td&gt;"))</f>
        <v>&lt;td&gt;&lt;a href=https://randoxygene.departement06.fr/pays-vencois/circuit-du-castellet-9307.html target=_blank&gt;...&lt;/a&gt;&lt;/td&gt;</v>
      </c>
    </row>
    <row r="357" spans="1:7" x14ac:dyDescent="0.5">
      <c r="A357" t="str">
        <f>IF(ISBLANK(Data!D406), "&lt;tr&gt;&lt;td&gt;&amp;nbsp;&lt;/td&gt;",CONCATENATE("&lt;tr&gt;&lt;td align=""center""&gt;",Data!D406,"&lt;/td&gt;"))</f>
        <v>&lt;tr&gt;&lt;td align="center"&gt;6-2-2015&lt;/td&gt;</v>
      </c>
      <c r="B357" t="str">
        <f>IF(ISBLANK(Data!E406), "&lt;td&gt;&amp;nbsp;&lt;/td&gt;",CONCATENATE("&lt;td&gt;",Data!E406,"&lt;/td&gt;"))</f>
        <v>&lt;td&gt;Le tour de la pointe de la Lourquiére&lt;/td&gt;</v>
      </c>
      <c r="C357" t="str">
        <f>IF(ISBLANK(Data!F406), "&lt;td&gt;&amp;nbsp;&lt;/td&gt;",CONCATENATE("&lt;td  align=""center""&gt;",Data!F406,"&lt;/td&gt;"))</f>
        <v>&lt;td  align="center"&gt;460&lt;/td&gt;</v>
      </c>
      <c r="D357" t="str">
        <f>IF(ISBLANK(Data!G406), "&lt;td&gt;&amp;nbsp;&lt;/td&gt;",CONCATENATE("&lt;td  align=""center""&gt;",Data!G406,"&lt;/td&gt;"))</f>
        <v>&lt;td  align="center"&gt;10&lt;/td&gt;</v>
      </c>
      <c r="E357" t="str">
        <f>IF(ISBLANK(Data!H406), "&lt;td&gt;&amp;nbsp;&lt;/td&gt;",CONCATENATE("&lt;td  align=""center""&gt;",Data!H406,"&lt;/td&gt;"))</f>
        <v>&lt;td  align="center"&gt;100&lt;/td&gt;</v>
      </c>
      <c r="F357" t="str">
        <f>IF(ISBLANK(Data!I406), "&lt;td&gt;&amp;nbsp;&lt;/td&gt;",CONCATENATE("&lt;td  align=""center""&gt;",Data!I406,"&lt;/td&gt;"))</f>
        <v>&lt;td  align="center"&gt;Moyenne&lt;/td&gt;</v>
      </c>
      <c r="G357" t="str">
        <f>IF(ISBLANK(Data!J406), "&lt;td&gt;&amp;nbsp;&lt;/td&gt;",CONCATENATE("&lt;td&gt;&lt;a href=",Data!J406, " target=_blank&gt;...&lt;/a&gt;&lt;/td&gt;"))</f>
        <v>&lt;td&gt;&lt;a href=https://randoxygene.departement06.fr/pays-nicois/circuit-de-lourquiere-9299.html target=_blank&gt;...&lt;/a&gt;&lt;/td&gt;</v>
      </c>
    </row>
    <row r="358" spans="1:7" x14ac:dyDescent="0.5">
      <c r="A358" t="str">
        <f>IF(ISBLANK(Data!D407), "&lt;tr&gt;&lt;td&gt;&amp;nbsp;&lt;/td&gt;",CONCATENATE("&lt;tr&gt;&lt;td align=""center""&gt;",Data!D407,"&lt;/td&gt;"))</f>
        <v>&lt;tr&gt;&lt;td align="center"&gt;6-2-2015&lt;/td&gt;</v>
      </c>
      <c r="B358" t="str">
        <f>IF(ISBLANK(Data!E407), "&lt;td&gt;&amp;nbsp;&lt;/td&gt;",CONCATENATE("&lt;td&gt;",Data!E407,"&lt;/td&gt;"))</f>
        <v>&lt;td&gt;Cap d’Antibes&lt;/td&gt;</v>
      </c>
      <c r="C358" t="str">
        <f>IF(ISBLANK(Data!F407), "&lt;td&gt;&amp;nbsp;&lt;/td&gt;",CONCATENATE("&lt;td  align=""center""&gt;",Data!F407,"&lt;/td&gt;"))</f>
        <v>&lt;td  align="center"&gt;80&lt;/td&gt;</v>
      </c>
      <c r="D358" t="str">
        <f>IF(ISBLANK(Data!G407), "&lt;td&gt;&amp;nbsp;&lt;/td&gt;",CONCATENATE("&lt;td  align=""center""&gt;",Data!G407,"&lt;/td&gt;"))</f>
        <v>&lt;td  align="center"&gt;5&lt;/td&gt;</v>
      </c>
      <c r="E358" t="str">
        <f>IF(ISBLANK(Data!H407), "&lt;td&gt;&amp;nbsp;&lt;/td&gt;",CONCATENATE("&lt;td  align=""center""&gt;",Data!H407,"&lt;/td&gt;"))</f>
        <v>&lt;td  align="center"&gt;50&lt;/td&gt;</v>
      </c>
      <c r="F358" t="str">
        <f>IF(ISBLANK(Data!I407), "&lt;td&gt;&amp;nbsp;&lt;/td&gt;",CONCATENATE("&lt;td  align=""center""&gt;",Data!I407,"&lt;/td&gt;"))</f>
        <v>&lt;td  align="center"&gt;Facile&lt;/td&gt;</v>
      </c>
      <c r="G358" t="str">
        <f>IF(ISBLANK(Data!J407), "&lt;td&gt;&amp;nbsp;&lt;/td&gt;",CONCATENATE("&lt;td&gt;&lt;a href=",Data!J407, " target=_blank&gt;...&lt;/a&gt;&lt;/td&gt;"))</f>
        <v>&lt;td&gt;&lt;a href=https://randoxygene.departement06.fr/littoral/tour-du-cap-d-antibes-9360.html target=_blank&gt;...&lt;/a&gt;&lt;/td&gt;</v>
      </c>
    </row>
    <row r="359" spans="1:7" x14ac:dyDescent="0.5">
      <c r="A359" t="str">
        <f>IF(ISBLANK(Data!D408), "&lt;tr&gt;&lt;td&gt;&amp;nbsp;&lt;/td&gt;",CONCATENATE("&lt;tr&gt;&lt;td align=""center""&gt;",Data!D408,"&lt;/td&gt;"))</f>
        <v>&lt;tr&gt;&lt;td align="center"&gt;30-1-2015&lt;/td&gt;</v>
      </c>
      <c r="B359" t="str">
        <f>IF(ISBLANK(Data!E408), "&lt;td&gt;&amp;nbsp;&lt;/td&gt;",CONCATENATE("&lt;td&gt;",Data!E408,"&lt;/td&gt;"))</f>
        <v>&lt;td&gt;Canaux-Bergerie&lt;/td&gt;</v>
      </c>
      <c r="C359" t="str">
        <f>IF(ISBLANK(Data!F408), "&lt;td&gt;&amp;nbsp;&lt;/td&gt;",CONCATENATE("&lt;td  align=""center""&gt;",Data!F408,"&lt;/td&gt;"))</f>
        <v>&lt;td  align="center"&gt;300&lt;/td&gt;</v>
      </c>
      <c r="D359" t="str">
        <f>IF(ISBLANK(Data!G408), "&lt;td&gt;&amp;nbsp;&lt;/td&gt;",CONCATENATE("&lt;td  align=""center""&gt;",Data!G408,"&lt;/td&gt;"))</f>
        <v>&lt;td  align="center"&gt;12&lt;/td&gt;</v>
      </c>
      <c r="E359" t="str">
        <f>IF(ISBLANK(Data!H408), "&lt;td&gt;&amp;nbsp;&lt;/td&gt;",CONCATENATE("&lt;td  align=""center""&gt;",Data!H408,"&lt;/td&gt;"))</f>
        <v>&lt;td  align="center"&gt;65&lt;/td&gt;</v>
      </c>
      <c r="F359" t="str">
        <f>IF(ISBLANK(Data!I408), "&lt;td&gt;&amp;nbsp;&lt;/td&gt;",CONCATENATE("&lt;td  align=""center""&gt;",Data!I408,"&lt;/td&gt;"))</f>
        <v>&lt;td  align="center"&gt;Facile&lt;/td&gt;</v>
      </c>
      <c r="G359" t="str">
        <f>IF(ISBLANK(Data!J408), "&lt;td&gt;&amp;nbsp;&lt;/td&gt;",CONCATENATE("&lt;td&gt;&lt;a href=",Data!J408, " target=_blank&gt;...&lt;/a&gt;&lt;/td&gt;"))</f>
        <v>&lt;td&gt;&amp;nbsp;&lt;/td&gt;</v>
      </c>
    </row>
    <row r="360" spans="1:7" x14ac:dyDescent="0.5">
      <c r="A360" t="str">
        <f>IF(ISBLANK(Data!D409), "&lt;tr&gt;&lt;td&gt;&amp;nbsp;&lt;/td&gt;",CONCATENATE("&lt;tr&gt;&lt;td align=""center""&gt;",Data!D409,"&lt;/td&gt;"))</f>
        <v>&lt;tr&gt;&lt;td align="center"&gt;23-1-2015&lt;/td&gt;</v>
      </c>
      <c r="B360" t="str">
        <f>IF(ISBLANK(Data!E409), "&lt;td&gt;&amp;nbsp;&lt;/td&gt;",CONCATENATE("&lt;td&gt;",Data!E409,"&lt;/td&gt;"))</f>
        <v>&lt;td&gt;Cipières  Cavillore&lt;/td&gt;</v>
      </c>
      <c r="C360" t="str">
        <f>IF(ISBLANK(Data!F409), "&lt;td&gt;&amp;nbsp;&lt;/td&gt;",CONCATENATE("&lt;td  align=""center""&gt;",Data!F409,"&lt;/td&gt;"))</f>
        <v>&lt;td  align="center"&gt;530&lt;/td&gt;</v>
      </c>
      <c r="D360" t="str">
        <f>IF(ISBLANK(Data!G409), "&lt;td&gt;&amp;nbsp;&lt;/td&gt;",CONCATENATE("&lt;td  align=""center""&gt;",Data!G409,"&lt;/td&gt;"))</f>
        <v>&lt;td  align="center"&gt;14&lt;/td&gt;</v>
      </c>
      <c r="E360" t="str">
        <f>IF(ISBLANK(Data!H409), "&lt;td&gt;&amp;nbsp;&lt;/td&gt;",CONCATENATE("&lt;td  align=""center""&gt;",Data!H409,"&lt;/td&gt;"))</f>
        <v>&lt;td  align="center"&gt;52&lt;/td&gt;</v>
      </c>
      <c r="F360" t="str">
        <f>IF(ISBLANK(Data!I409), "&lt;td&gt;&amp;nbsp;&lt;/td&gt;",CONCATENATE("&lt;td  align=""center""&gt;",Data!I409,"&lt;/td&gt;"))</f>
        <v>&lt;td  align="center"&gt;Moyenne&lt;/td&gt;</v>
      </c>
      <c r="G360" t="str">
        <f>IF(ISBLANK(Data!J409), "&lt;td&gt;&amp;nbsp;&lt;/td&gt;",CONCATENATE("&lt;td&gt;&lt;a href=",Data!J409, " target=_blank&gt;...&lt;/a&gt;&lt;/td&gt;"))</f>
        <v>&lt;td&gt;&amp;nbsp;&lt;/td&gt;</v>
      </c>
    </row>
    <row r="361" spans="1:7" x14ac:dyDescent="0.5">
      <c r="A361" t="str">
        <f>IF(ISBLANK(Data!D410), "&lt;tr&gt;&lt;td&gt;&amp;nbsp;&lt;/td&gt;",CONCATENATE("&lt;tr&gt;&lt;td align=""center""&gt;",Data!D410,"&lt;/td&gt;"))</f>
        <v>&lt;tr&gt;&lt;td align="center"&gt;16-1-2015&lt;/td&gt;</v>
      </c>
      <c r="B361" t="str">
        <f>IF(ISBLANK(Data!E410), "&lt;td&gt;&amp;nbsp;&lt;/td&gt;",CONCATENATE("&lt;td&gt;",Data!E410,"&lt;/td&gt;"))</f>
        <v>&lt;td&gt;Col du Trayas&lt;/td&gt;</v>
      </c>
      <c r="C361" t="str">
        <f>IF(ISBLANK(Data!F410), "&lt;td&gt;&amp;nbsp;&lt;/td&gt;",CONCATENATE("&lt;td  align=""center""&gt;",Data!F410,"&lt;/td&gt;"))</f>
        <v>&lt;td  align="center"&gt;450&lt;/td&gt;</v>
      </c>
      <c r="D361" t="str">
        <f>IF(ISBLANK(Data!G410), "&lt;td&gt;&amp;nbsp;&lt;/td&gt;",CONCATENATE("&lt;td  align=""center""&gt;",Data!G410,"&lt;/td&gt;"))</f>
        <v>&lt;td  align="center"&gt;7&lt;/td&gt;</v>
      </c>
      <c r="E361" t="str">
        <f>IF(ISBLANK(Data!H410), "&lt;td&gt;&amp;nbsp;&lt;/td&gt;",CONCATENATE("&lt;td  align=""center""&gt;",Data!H410,"&lt;/td&gt;"))</f>
        <v>&lt;td  align="center"&gt;65&lt;/td&gt;</v>
      </c>
      <c r="F361" t="str">
        <f>IF(ISBLANK(Data!I410), "&lt;td&gt;&amp;nbsp;&lt;/td&gt;",CONCATENATE("&lt;td  align=""center""&gt;",Data!I410,"&lt;/td&gt;"))</f>
        <v>&lt;td  align="center"&gt;Facile&lt;/td&gt;</v>
      </c>
      <c r="G361" t="str">
        <f>IF(ISBLANK(Data!J410), "&lt;td&gt;&amp;nbsp;&lt;/td&gt;",CONCATENATE("&lt;td&gt;&lt;a href=",Data!J410, " target=_blank&gt;...&lt;/a&gt;&lt;/td&gt;"))</f>
        <v>&lt;td&gt;&amp;nbsp;&lt;/td&gt;</v>
      </c>
    </row>
    <row r="362" spans="1:7" x14ac:dyDescent="0.5">
      <c r="A362" t="str">
        <f>IF(ISBLANK(Data!D411), "&lt;tr&gt;&lt;td&gt;&amp;nbsp;&lt;/td&gt;",CONCATENATE("&lt;tr&gt;&lt;td align=""center""&gt;",Data!D411,"&lt;/td&gt;"))</f>
        <v>&lt;tr&gt;&lt;td align="center"&gt;9-1-2015&lt;/td&gt;</v>
      </c>
      <c r="B362" t="str">
        <f>IF(ISBLANK(Data!E411), "&lt;td&gt;&amp;nbsp;&lt;/td&gt;",CONCATENATE("&lt;td&gt;",Data!E411,"&lt;/td&gt;"))</f>
        <v>&lt;td&gt;Pont-Esterel-Duchesse&lt;/td&gt;</v>
      </c>
      <c r="C362" t="str">
        <f>IF(ISBLANK(Data!F411), "&lt;td&gt;&amp;nbsp;&lt;/td&gt;",CONCATENATE("&lt;td  align=""center""&gt;",Data!F411,"&lt;/td&gt;"))</f>
        <v>&lt;td  align="center"&gt;550&lt;/td&gt;</v>
      </c>
      <c r="D362" t="str">
        <f>IF(ISBLANK(Data!G411), "&lt;td&gt;&amp;nbsp;&lt;/td&gt;",CONCATENATE("&lt;td  align=""center""&gt;",Data!G411,"&lt;/td&gt;"))</f>
        <v>&lt;td  align="center"&gt;15&lt;/td&gt;</v>
      </c>
      <c r="E362" t="str">
        <f>IF(ISBLANK(Data!H411), "&lt;td&gt;&amp;nbsp;&lt;/td&gt;",CONCATENATE("&lt;td  align=""center""&gt;",Data!H411,"&lt;/td&gt;"))</f>
        <v>&lt;td  align="center"&gt;70&lt;/td&gt;</v>
      </c>
      <c r="F362" t="str">
        <f>IF(ISBLANK(Data!I411), "&lt;td&gt;&amp;nbsp;&lt;/td&gt;",CONCATENATE("&lt;td  align=""center""&gt;",Data!I411,"&lt;/td&gt;"))</f>
        <v>&lt;td  align="center"&gt;Moyenne&lt;/td&gt;</v>
      </c>
      <c r="G362" t="str">
        <f>IF(ISBLANK(Data!J411), "&lt;td&gt;&amp;nbsp;&lt;/td&gt;",CONCATENATE("&lt;td&gt;&lt;a href=",Data!J411, " target=_blank&gt;...&lt;/a&gt;&lt;/td&gt;"))</f>
        <v>&lt;td&gt;&amp;nbsp;&lt;/td&gt;</v>
      </c>
    </row>
    <row r="363" spans="1:7" x14ac:dyDescent="0.5">
      <c r="A363" t="str">
        <f>IF(ISBLANK(Data!D412), "&lt;tr&gt;&lt;td&gt;&amp;nbsp;&lt;/td&gt;",CONCATENATE("&lt;tr&gt;&lt;td align=""center""&gt;",Data!D412,"&lt;/td&gt;"))</f>
        <v>&lt;tr&gt;&lt;td align="center"&gt;9-1-2015&lt;/td&gt;</v>
      </c>
      <c r="B363" t="str">
        <f>IF(ISBLANK(Data!E412), "&lt;td&gt;&amp;nbsp;&lt;/td&gt;",CONCATENATE("&lt;td&gt;",Data!E412,"&lt;/td&gt;"))</f>
        <v>&lt;td&gt;Canal de la Siagne&lt;/td&gt;</v>
      </c>
      <c r="C363" t="str">
        <f>IF(ISBLANK(Data!F412), "&lt;td&gt;&amp;nbsp;&lt;/td&gt;",CONCATENATE("&lt;td  align=""center""&gt;",Data!F412,"&lt;/td&gt;"))</f>
        <v>&lt;td  align="center"&gt;160&lt;/td&gt;</v>
      </c>
      <c r="D363" t="str">
        <f>IF(ISBLANK(Data!G412), "&lt;td&gt;&amp;nbsp;&lt;/td&gt;",CONCATENATE("&lt;td  align=""center""&gt;",Data!G412,"&lt;/td&gt;"))</f>
        <v>&lt;td  align="center"&gt;8&lt;/td&gt;</v>
      </c>
      <c r="E363" t="str">
        <f>IF(ISBLANK(Data!H412), "&lt;td&gt;&amp;nbsp;&lt;/td&gt;",CONCATENATE("&lt;td  align=""center""&gt;",Data!H412,"&lt;/td&gt;"))</f>
        <v>&lt;td  align="center"&gt;20&lt;/td&gt;</v>
      </c>
      <c r="F363" t="str">
        <f>IF(ISBLANK(Data!I412), "&lt;td&gt;&amp;nbsp;&lt;/td&gt;",CONCATENATE("&lt;td  align=""center""&gt;",Data!I412,"&lt;/td&gt;"))</f>
        <v>&lt;td  align="center"&gt;Facile&lt;/td&gt;</v>
      </c>
      <c r="G363" t="str">
        <f>IF(ISBLANK(Data!J412), "&lt;td&gt;&amp;nbsp;&lt;/td&gt;",CONCATENATE("&lt;td&gt;&lt;a href=",Data!J412, " target=_blank&gt;...&lt;/a&gt;&lt;/td&gt;"))</f>
        <v>&lt;td&gt;&amp;nbsp;&lt;/td&gt;</v>
      </c>
    </row>
    <row r="364" spans="1:7" x14ac:dyDescent="0.5">
      <c r="A364" t="str">
        <f>IF(ISBLANK(Data!D413), "&lt;tr&gt;&lt;td&gt;&amp;nbsp;&lt;/td&gt;",CONCATENATE("&lt;tr&gt;&lt;td align=""center""&gt;",Data!D413,"&lt;/td&gt;"))</f>
        <v>&lt;tr&gt;&lt;td align="center"&gt;19-12-2014&lt;/td&gt;</v>
      </c>
      <c r="B364" t="str">
        <f>IF(ISBLANK(Data!E413), "&lt;td&gt;&amp;nbsp;&lt;/td&gt;",CONCATENATE("&lt;td&gt;",Data!E413,"&lt;/td&gt;"))</f>
        <v>&lt;td&gt;Tour du Cap Ferrat et St Hospice (PC49 et 51)&lt;/td&gt;</v>
      </c>
      <c r="C364" t="str">
        <f>IF(ISBLANK(Data!F413), "&lt;td&gt;&amp;nbsp;&lt;/td&gt;",CONCATENATE("&lt;td  align=""center""&gt;",Data!F413,"&lt;/td&gt;"))</f>
        <v>&lt;td  align="center"&gt;160&lt;/td&gt;</v>
      </c>
      <c r="D364" t="str">
        <f>IF(ISBLANK(Data!G413), "&lt;td&gt;&amp;nbsp;&lt;/td&gt;",CONCATENATE("&lt;td  align=""center""&gt;",Data!G413,"&lt;/td&gt;"))</f>
        <v>&lt;td  align="center"&gt;10&lt;/td&gt;</v>
      </c>
      <c r="E364" t="str">
        <f>IF(ISBLANK(Data!H413), "&lt;td&gt;&amp;nbsp;&lt;/td&gt;",CONCATENATE("&lt;td  align=""center""&gt;",Data!H413,"&lt;/td&gt;"))</f>
        <v>&lt;td  align="center"&gt;75&lt;/td&gt;</v>
      </c>
      <c r="F364" t="str">
        <f>IF(ISBLANK(Data!I413), "&lt;td&gt;&amp;nbsp;&lt;/td&gt;",CONCATENATE("&lt;td  align=""center""&gt;",Data!I413,"&lt;/td&gt;"))</f>
        <v>&lt;td  align="center"&gt;Facile&lt;/td&gt;</v>
      </c>
      <c r="G364" t="str">
        <f>IF(ISBLANK(Data!J413), "&lt;td&gt;&amp;nbsp;&lt;/td&gt;",CONCATENATE("&lt;td&gt;&lt;a href=",Data!J413, " target=_blank&gt;...&lt;/a&gt;&lt;/td&gt;"))</f>
        <v>&lt;td&gt;&amp;nbsp;&lt;/td&gt;</v>
      </c>
    </row>
    <row r="365" spans="1:7" x14ac:dyDescent="0.5">
      <c r="A365" t="str">
        <f>IF(ISBLANK(Data!D414), "&lt;tr&gt;&lt;td&gt;&amp;nbsp;&lt;/td&gt;",CONCATENATE("&lt;tr&gt;&lt;td align=""center""&gt;",Data!D414,"&lt;/td&gt;"))</f>
        <v>&lt;tr&gt;&lt;td align="center"&gt;19-12-2014&lt;/td&gt;</v>
      </c>
      <c r="B365" t="str">
        <f>IF(ISBLANK(Data!E414), "&lt;td&gt;&amp;nbsp;&lt;/td&gt;",CONCATENATE("&lt;td&gt;",Data!E414,"&lt;/td&gt;"))</f>
        <v>&lt;td&gt;Tour du Cap Ferrat (PC49)&lt;/td&gt;</v>
      </c>
      <c r="C365" t="str">
        <f>IF(ISBLANK(Data!F414), "&lt;td&gt;&amp;nbsp;&lt;/td&gt;",CONCATENATE("&lt;td  align=""center""&gt;",Data!F414,"&lt;/td&gt;"))</f>
        <v>&lt;td  align="center"&gt;60&lt;/td&gt;</v>
      </c>
      <c r="D365" t="str">
        <f>IF(ISBLANK(Data!G414), "&lt;td&gt;&amp;nbsp;&lt;/td&gt;",CONCATENATE("&lt;td  align=""center""&gt;",Data!G414,"&lt;/td&gt;"))</f>
        <v>&lt;td  align="center"&gt;5,9&lt;/td&gt;</v>
      </c>
      <c r="E365" t="str">
        <f>IF(ISBLANK(Data!H414), "&lt;td&gt;&amp;nbsp;&lt;/td&gt;",CONCATENATE("&lt;td  align=""center""&gt;",Data!H414,"&lt;/td&gt;"))</f>
        <v>&lt;td  align="center"&gt;75&lt;/td&gt;</v>
      </c>
      <c r="F365" t="str">
        <f>IF(ISBLANK(Data!I414), "&lt;td&gt;&amp;nbsp;&lt;/td&gt;",CONCATENATE("&lt;td  align=""center""&gt;",Data!I414,"&lt;/td&gt;"))</f>
        <v>&lt;td  align="center"&gt;Facile&lt;/td&gt;</v>
      </c>
      <c r="G365" t="str">
        <f>IF(ISBLANK(Data!J414), "&lt;td&gt;&amp;nbsp;&lt;/td&gt;",CONCATENATE("&lt;td&gt;&lt;a href=",Data!J414, " target=_blank&gt;...&lt;/a&gt;&lt;/td&gt;"))</f>
        <v>&lt;td&gt;&amp;nbsp;&lt;/td&gt;</v>
      </c>
    </row>
    <row r="366" spans="1:7" x14ac:dyDescent="0.5">
      <c r="A366" t="str">
        <f>IF(ISBLANK(Data!D415), "&lt;tr&gt;&lt;td&gt;&amp;nbsp;&lt;/td&gt;",CONCATENATE("&lt;tr&gt;&lt;td align=""center""&gt;",Data!D415,"&lt;/td&gt;"))</f>
        <v>&lt;tr&gt;&lt;td align="center"&gt;12-12-2014&lt;/td&gt;</v>
      </c>
      <c r="B366" t="str">
        <f>IF(ISBLANK(Data!E415), "&lt;td&gt;&amp;nbsp;&lt;/td&gt;",CONCATENATE("&lt;td&gt;",Data!E415,"&lt;/td&gt;"))</f>
        <v>&lt;td&gt;bois de Garavagne, Vallongue&lt;/td&gt;</v>
      </c>
      <c r="C366" t="str">
        <f>IF(ISBLANK(Data!F415), "&lt;td&gt;&amp;nbsp;&lt;/td&gt;",CONCATENATE("&lt;td  align=""center""&gt;",Data!F415,"&lt;/td&gt;"))</f>
        <v>&lt;td  align="center"&gt;500&lt;/td&gt;</v>
      </c>
      <c r="D366" t="str">
        <f>IF(ISBLANK(Data!G415), "&lt;td&gt;&amp;nbsp;&lt;/td&gt;",CONCATENATE("&lt;td  align=""center""&gt;",Data!G415,"&lt;/td&gt;"))</f>
        <v>&lt;td  align="center"&gt;12&lt;/td&gt;</v>
      </c>
      <c r="E366" t="str">
        <f>IF(ISBLANK(Data!H415), "&lt;td&gt;&amp;nbsp;&lt;/td&gt;",CONCATENATE("&lt;td  align=""center""&gt;",Data!H415,"&lt;/td&gt;"))</f>
        <v>&lt;td  align="center"&gt;60&lt;/td&gt;</v>
      </c>
      <c r="F366" t="str">
        <f>IF(ISBLANK(Data!I415), "&lt;td&gt;&amp;nbsp;&lt;/td&gt;",CONCATENATE("&lt;td  align=""center""&gt;",Data!I415,"&lt;/td&gt;"))</f>
        <v>&lt;td  align="center"&gt;Moyenne&lt;/td&gt;</v>
      </c>
      <c r="G366" t="str">
        <f>IF(ISBLANK(Data!J415), "&lt;td&gt;&amp;nbsp;&lt;/td&gt;",CONCATENATE("&lt;td&gt;&lt;a href=",Data!J415, " target=_blank&gt;...&lt;/a&gt;&lt;/td&gt;"))</f>
        <v>&lt;td&gt;&amp;nbsp;&lt;/td&gt;</v>
      </c>
    </row>
    <row r="367" spans="1:7" x14ac:dyDescent="0.5">
      <c r="A367" t="str">
        <f>IF(ISBLANK(Data!D416), "&lt;tr&gt;&lt;td&gt;&amp;nbsp;&lt;/td&gt;",CONCATENATE("&lt;tr&gt;&lt;td align=""center""&gt;",Data!D416,"&lt;/td&gt;"))</f>
        <v>&lt;tr&gt;&lt;td align="center"&gt;5-12-2014&lt;/td&gt;</v>
      </c>
      <c r="B367" t="str">
        <f>IF(ISBLANK(Data!E416), "&lt;td&gt;&amp;nbsp;&lt;/td&gt;",CONCATENATE("&lt;td&gt;",Data!E416,"&lt;/td&gt;"))</f>
        <v>&lt;td&gt;Cipières Cavillore&lt;/td&gt;</v>
      </c>
      <c r="C367" t="str">
        <f>IF(ISBLANK(Data!F416), "&lt;td&gt;&amp;nbsp;&lt;/td&gt;",CONCATENATE("&lt;td  align=""center""&gt;",Data!F416,"&lt;/td&gt;"))</f>
        <v>&lt;td  align="center"&gt;530&lt;/td&gt;</v>
      </c>
      <c r="D367" t="str">
        <f>IF(ISBLANK(Data!G416), "&lt;td&gt;&amp;nbsp;&lt;/td&gt;",CONCATENATE("&lt;td  align=""center""&gt;",Data!G416,"&lt;/td&gt;"))</f>
        <v>&lt;td  align="center"&gt;14&lt;/td&gt;</v>
      </c>
      <c r="E367" t="str">
        <f>IF(ISBLANK(Data!H416), "&lt;td&gt;&amp;nbsp;&lt;/td&gt;",CONCATENATE("&lt;td  align=""center""&gt;",Data!H416,"&lt;/td&gt;"))</f>
        <v>&lt;td  align="center"&gt;52&lt;/td&gt;</v>
      </c>
      <c r="F367" t="str">
        <f>IF(ISBLANK(Data!I416), "&lt;td&gt;&amp;nbsp;&lt;/td&gt;",CONCATENATE("&lt;td  align=""center""&gt;",Data!I416,"&lt;/td&gt;"))</f>
        <v>&lt;td  align="center"&gt;Moyenne&lt;/td&gt;</v>
      </c>
      <c r="G367" t="str">
        <f>IF(ISBLANK(Data!J416), "&lt;td&gt;&amp;nbsp;&lt;/td&gt;",CONCATENATE("&lt;td&gt;&lt;a href=",Data!J416, " target=_blank&gt;...&lt;/a&gt;&lt;/td&gt;"))</f>
        <v>&lt;td&gt;&amp;nbsp;&lt;/td&gt;</v>
      </c>
    </row>
    <row r="368" spans="1:7" x14ac:dyDescent="0.5">
      <c r="A368" t="str">
        <f>IF(ISBLANK(Data!D417), "&lt;tr&gt;&lt;td&gt;&amp;nbsp;&lt;/td&gt;",CONCATENATE("&lt;tr&gt;&lt;td align=""center""&gt;",Data!D417,"&lt;/td&gt;"))</f>
        <v>&lt;tr&gt;&lt;td align="center"&gt;28-11-2014&lt;/td&gt;</v>
      </c>
      <c r="B368" t="str">
        <f>IF(ISBLANK(Data!E417), "&lt;td&gt;&amp;nbsp;&lt;/td&gt;",CONCATENATE("&lt;td&gt;",Data!E417,"&lt;/td&gt;"))</f>
        <v>&lt;td&gt;Tour de la Marbriére&lt;/td&gt;</v>
      </c>
      <c r="C368" t="str">
        <f>IF(ISBLANK(Data!F417), "&lt;td&gt;&amp;nbsp;&lt;/td&gt;",CONCATENATE("&lt;td  align=""center""&gt;",Data!F417,"&lt;/td&gt;"))</f>
        <v>&lt;td  align="center"&gt;380&lt;/td&gt;</v>
      </c>
      <c r="D368" t="str">
        <f>IF(ISBLANK(Data!G417), "&lt;td&gt;&amp;nbsp;&lt;/td&gt;",CONCATENATE("&lt;td  align=""center""&gt;",Data!G417,"&lt;/td&gt;"))</f>
        <v>&lt;td  align="center"&gt;5,3&lt;/td&gt;</v>
      </c>
      <c r="E368" t="str">
        <f>IF(ISBLANK(Data!H417), "&lt;td&gt;&amp;nbsp;&lt;/td&gt;",CONCATENATE("&lt;td  align=""center""&gt;",Data!H417,"&lt;/td&gt;"))</f>
        <v>&lt;td  align="center"&gt;30&lt;/td&gt;</v>
      </c>
      <c r="F368" t="str">
        <f>IF(ISBLANK(Data!I417), "&lt;td&gt;&amp;nbsp;&lt;/td&gt;",CONCATENATE("&lt;td  align=""center""&gt;",Data!I417,"&lt;/td&gt;"))</f>
        <v>&lt;td  align="center"&gt;Facile&lt;/td&gt;</v>
      </c>
      <c r="G368" t="str">
        <f>IF(ISBLANK(Data!J417), "&lt;td&gt;&amp;nbsp;&lt;/td&gt;",CONCATENATE("&lt;td&gt;&lt;a href=",Data!J417, " target=_blank&gt;...&lt;/a&gt;&lt;/td&gt;"))</f>
        <v>&lt;td&gt;&lt;a href=https://randoxygene.departement06.fr/pays-grassois/tour-de-la-marbriere-9314.html target=_blank&gt;...&lt;/a&gt;&lt;/td&gt;</v>
      </c>
    </row>
    <row r="369" spans="1:7" x14ac:dyDescent="0.5">
      <c r="A369" t="str">
        <f>IF(ISBLANK(Data!D418), "&lt;tr&gt;&lt;td&gt;&amp;nbsp;&lt;/td&gt;",CONCATENATE("&lt;tr&gt;&lt;td align=""center""&gt;",Data!D418,"&lt;/td&gt;"))</f>
        <v>&lt;tr&gt;&lt;td align="center"&gt;28-11-2014&lt;/td&gt;</v>
      </c>
      <c r="B369" t="str">
        <f>IF(ISBLANK(Data!E418), "&lt;td&gt;&amp;nbsp;&lt;/td&gt;",CONCATENATE("&lt;td&gt;",Data!E418,"&lt;/td&gt;"))</f>
        <v>&lt;td&gt;Tour de la Marbriére&lt;/td&gt;</v>
      </c>
      <c r="C369" t="str">
        <f>IF(ISBLANK(Data!F418), "&lt;td&gt;&amp;nbsp;&lt;/td&gt;",CONCATENATE("&lt;td  align=""center""&gt;",Data!F418,"&lt;/td&gt;"))</f>
        <v>&lt;td  align="center"&gt;790&lt;/td&gt;</v>
      </c>
      <c r="D369" t="str">
        <f>IF(ISBLANK(Data!G418), "&lt;td&gt;&amp;nbsp;&lt;/td&gt;",CONCATENATE("&lt;td  align=""center""&gt;",Data!G418,"&lt;/td&gt;"))</f>
        <v>&lt;td  align="center"&gt;15&lt;/td&gt;</v>
      </c>
      <c r="E369" t="str">
        <f>IF(ISBLANK(Data!H418), "&lt;td&gt;&amp;nbsp;&lt;/td&gt;",CONCATENATE("&lt;td  align=""center""&gt;",Data!H418,"&lt;/td&gt;"))</f>
        <v>&lt;td  align="center"&gt;30&lt;/td&gt;</v>
      </c>
      <c r="F369" t="str">
        <f>IF(ISBLANK(Data!I418), "&lt;td&gt;&amp;nbsp;&lt;/td&gt;",CONCATENATE("&lt;td  align=""center""&gt;",Data!I418,"&lt;/td&gt;"))</f>
        <v>&lt;td  align="center"&gt;Sportive&lt;/td&gt;</v>
      </c>
      <c r="G369" t="str">
        <f>IF(ISBLANK(Data!J418), "&lt;td&gt;&amp;nbsp;&lt;/td&gt;",CONCATENATE("&lt;td&gt;&lt;a href=",Data!J418, " target=_blank&gt;...&lt;/a&gt;&lt;/td&gt;"))</f>
        <v>&lt;td&gt;&lt;a href=https://randoxygene.departement06.fr/pays-grassois/tour-de-la-marbriere-9314.html target=_blank&gt;...&lt;/a&gt;&lt;/td&gt;</v>
      </c>
    </row>
    <row r="370" spans="1:7" x14ac:dyDescent="0.5">
      <c r="A370" t="str">
        <f>IF(ISBLANK(Data!D419), "&lt;tr&gt;&lt;td&gt;&amp;nbsp;&lt;/td&gt;",CONCATENATE("&lt;tr&gt;&lt;td align=""center""&gt;",Data!D419,"&lt;/td&gt;"))</f>
        <v>&lt;tr&gt;&lt;td align="center"&gt;21-11-2014&lt;/td&gt;</v>
      </c>
      <c r="B370" t="str">
        <f>IF(ISBLANK(Data!E419), "&lt;td&gt;&amp;nbsp;&lt;/td&gt;",CONCATENATE("&lt;td&gt;",Data!E419,"&lt;/td&gt;"))</f>
        <v>&lt;td&gt;Traversée des Miroirs&lt;/td&gt;</v>
      </c>
      <c r="C370" t="str">
        <f>IF(ISBLANK(Data!F419), "&lt;td&gt;&amp;nbsp;&lt;/td&gt;",CONCATENATE("&lt;td  align=""center""&gt;",Data!F419,"&lt;/td&gt;"))</f>
        <v>&lt;td  align="center"&gt;420&lt;/td&gt;</v>
      </c>
      <c r="D370" t="str">
        <f>IF(ISBLANK(Data!G419), "&lt;td&gt;&amp;nbsp;&lt;/td&gt;",CONCATENATE("&lt;td  align=""center""&gt;",Data!G419,"&lt;/td&gt;"))</f>
        <v>&lt;td&gt;&amp;nbsp;&lt;/td&gt;</v>
      </c>
      <c r="E370" t="str">
        <f>IF(ISBLANK(Data!H419), "&lt;td&gt;&amp;nbsp;&lt;/td&gt;",CONCATENATE("&lt;td  align=""center""&gt;",Data!H419,"&lt;/td&gt;"))</f>
        <v>&lt;td  align="center"&gt;60&lt;/td&gt;</v>
      </c>
      <c r="F370" t="str">
        <f>IF(ISBLANK(Data!I419), "&lt;td&gt;&amp;nbsp;&lt;/td&gt;",CONCATENATE("&lt;td  align=""center""&gt;",Data!I419,"&lt;/td&gt;"))</f>
        <v>&lt;td  align="center"&gt;Facile&lt;/td&gt;</v>
      </c>
      <c r="G370" t="str">
        <f>IF(ISBLANK(Data!J419), "&lt;td&gt;&amp;nbsp;&lt;/td&gt;",CONCATENATE("&lt;td&gt;&lt;a href=",Data!J419, " target=_blank&gt;...&lt;/a&gt;&lt;/td&gt;"))</f>
        <v>&lt;td&gt;&lt;a href=https://randoxygene.departement06.fr/siagne-loup/traversee-des-miroirs-9075.html target=_blank&gt;...&lt;/a&gt;&lt;/td&gt;</v>
      </c>
    </row>
    <row r="371" spans="1:7" x14ac:dyDescent="0.5">
      <c r="A371" t="str">
        <f>IF(ISBLANK(Data!D420), "&lt;tr&gt;&lt;td&gt;&amp;nbsp;&lt;/td&gt;",CONCATENATE("&lt;tr&gt;&lt;td align=""center""&gt;",Data!D420,"&lt;/td&gt;"))</f>
        <v>&lt;tr&gt;&lt;td align="center"&gt;14-11-2014&lt;/td&gt;</v>
      </c>
      <c r="B371" t="str">
        <f>IF(ISBLANK(Data!E420), "&lt;td&gt;&amp;nbsp;&lt;/td&gt;",CONCATENATE("&lt;td&gt;",Data!E420,"&lt;/td&gt;"))</f>
        <v>&lt;td&gt;Mont Vial&lt;/td&gt;</v>
      </c>
      <c r="C371" t="str">
        <f>IF(ISBLANK(Data!F420), "&lt;td&gt;&amp;nbsp;&lt;/td&gt;",CONCATENATE("&lt;td  align=""center""&gt;",Data!F420,"&lt;/td&gt;"))</f>
        <v>&lt;td  align="center"&gt;700&lt;/td&gt;</v>
      </c>
      <c r="D371" t="str">
        <f>IF(ISBLANK(Data!G420), "&lt;td&gt;&amp;nbsp;&lt;/td&gt;",CONCATENATE("&lt;td  align=""center""&gt;",Data!G420,"&lt;/td&gt;"))</f>
        <v>&lt;td&gt;&amp;nbsp;&lt;/td&gt;</v>
      </c>
      <c r="E371" t="str">
        <f>IF(ISBLANK(Data!H420), "&lt;td&gt;&amp;nbsp;&lt;/td&gt;",CONCATENATE("&lt;td  align=""center""&gt;",Data!H420,"&lt;/td&gt;"))</f>
        <v>&lt;td  align="center"&gt;110&lt;/td&gt;</v>
      </c>
      <c r="F371" t="str">
        <f>IF(ISBLANK(Data!I420), "&lt;td&gt;&amp;nbsp;&lt;/td&gt;",CONCATENATE("&lt;td  align=""center""&gt;",Data!I420,"&lt;/td&gt;"))</f>
        <v>&lt;td  align="center"&gt;Sportive&lt;/td&gt;</v>
      </c>
      <c r="G371" t="str">
        <f>IF(ISBLANK(Data!J420), "&lt;td&gt;&amp;nbsp;&lt;/td&gt;",CONCATENATE("&lt;td&gt;&lt;a href=",Data!J420, " target=_blank&gt;...&lt;/a&gt;&lt;/td&gt;"))</f>
        <v>&lt;td&gt;&lt;a href=https://randoxygene.departement06.fr/esteron/mont-vial-9114.html target=_blank&gt;...&lt;/a&gt;&lt;/td&gt;</v>
      </c>
    </row>
    <row r="372" spans="1:7" x14ac:dyDescent="0.5">
      <c r="A372" t="str">
        <f>IF(ISBLANK(Data!D421), "&lt;tr&gt;&lt;td&gt;&amp;nbsp;&lt;/td&gt;",CONCATENATE("&lt;tr&gt;&lt;td align=""center""&gt;",Data!D421,"&lt;/td&gt;"))</f>
        <v>&lt;tr&gt;&lt;td align="center"&gt;7-11-2014&lt;/td&gt;</v>
      </c>
      <c r="B372" t="str">
        <f>IF(ISBLANK(Data!E421), "&lt;td&gt;&amp;nbsp;&lt;/td&gt;",CONCATENATE("&lt;td&gt;",Data!E421,"&lt;/td&gt;"))</f>
        <v>&lt;td&gt;Plan Bergier au Rouret&lt;/td&gt;</v>
      </c>
      <c r="C372" t="str">
        <f>IF(ISBLANK(Data!F421), "&lt;td&gt;&amp;nbsp;&lt;/td&gt;",CONCATENATE("&lt;td  align=""center""&gt;",Data!F421,"&lt;/td&gt;"))</f>
        <v>&lt;td  align="center"&gt;120&lt;/td&gt;</v>
      </c>
      <c r="D372" t="str">
        <f>IF(ISBLANK(Data!G421), "&lt;td&gt;&amp;nbsp;&lt;/td&gt;",CONCATENATE("&lt;td  align=""center""&gt;",Data!G421,"&lt;/td&gt;"))</f>
        <v>&lt;td  align="center"&gt;5,6&lt;/td&gt;</v>
      </c>
      <c r="E372" t="str">
        <f>IF(ISBLANK(Data!H421), "&lt;td&gt;&amp;nbsp;&lt;/td&gt;",CONCATENATE("&lt;td  align=""center""&gt;",Data!H421,"&lt;/td&gt;"))</f>
        <v>&lt;td  align="center"&gt;10&lt;/td&gt;</v>
      </c>
      <c r="F372" t="str">
        <f>IF(ISBLANK(Data!I421), "&lt;td&gt;&amp;nbsp;&lt;/td&gt;",CONCATENATE("&lt;td  align=""center""&gt;",Data!I421,"&lt;/td&gt;"))</f>
        <v>&lt;td  align="center"&gt;Facile&lt;/td&gt;</v>
      </c>
      <c r="G372" t="str">
        <f>IF(ISBLANK(Data!J421), "&lt;td&gt;&amp;nbsp;&lt;/td&gt;",CONCATENATE("&lt;td&gt;&lt;a href=",Data!J421, " target=_blank&gt;...&lt;/a&gt;&lt;/td&gt;"))</f>
        <v>&lt;td&gt;&amp;nbsp;&lt;/td&gt;</v>
      </c>
    </row>
    <row r="373" spans="1:7" x14ac:dyDescent="0.5">
      <c r="A373" t="str">
        <f>IF(ISBLANK(Data!D422), "&lt;tr&gt;&lt;td&gt;&amp;nbsp;&lt;/td&gt;",CONCATENATE("&lt;tr&gt;&lt;td align=""center""&gt;",Data!D422,"&lt;/td&gt;"))</f>
        <v>&lt;tr&gt;&lt;td align="center"&gt;7-11-2014&lt;/td&gt;</v>
      </c>
      <c r="B373" t="str">
        <f>IF(ISBLANK(Data!E422), "&lt;td&gt;&amp;nbsp;&lt;/td&gt;",CONCATENATE("&lt;td&gt;",Data!E422,"&lt;/td&gt;"))</f>
        <v>&lt;td&gt;Mont Saint-Martin&lt;/td&gt;</v>
      </c>
      <c r="C373" t="str">
        <f>IF(ISBLANK(Data!F422), "&lt;td&gt;&amp;nbsp;&lt;/td&gt;",CONCATENATE("&lt;td  align=""center""&gt;",Data!F422,"&lt;/td&gt;"))</f>
        <v>&lt;td  align="center"&gt;300&lt;/td&gt;</v>
      </c>
      <c r="D373" t="str">
        <f>IF(ISBLANK(Data!G422), "&lt;td&gt;&amp;nbsp;&lt;/td&gt;",CONCATENATE("&lt;td  align=""center""&gt;",Data!G422,"&lt;/td&gt;"))</f>
        <v>&lt;td  align="center"&gt;8,5&lt;/td&gt;</v>
      </c>
      <c r="E373" t="str">
        <f>IF(ISBLANK(Data!H422), "&lt;td&gt;&amp;nbsp;&lt;/td&gt;",CONCATENATE("&lt;td  align=""center""&gt;",Data!H422,"&lt;/td&gt;"))</f>
        <v>&lt;td  align="center"&gt;60&lt;/td&gt;</v>
      </c>
      <c r="F373" t="str">
        <f>IF(ISBLANK(Data!I422), "&lt;td&gt;&amp;nbsp;&lt;/td&gt;",CONCATENATE("&lt;td  align=""center""&gt;",Data!I422,"&lt;/td&gt;"))</f>
        <v>&lt;td  align="center"&gt;Facile&lt;/td&gt;</v>
      </c>
      <c r="G373" t="str">
        <f>IF(ISBLANK(Data!J422), "&lt;td&gt;&amp;nbsp;&lt;/td&gt;",CONCATENATE("&lt;td&gt;&lt;a href=",Data!J422, " target=_blank&gt;...&lt;/a&gt;&lt;/td&gt;"))</f>
        <v>&lt;td&gt;&lt;a href=https://randoxygene.departement06.fr/pays-cannois/mont-saint-martin-9324.html target=_blank&gt;...&lt;/a&gt;&lt;/td&gt;</v>
      </c>
    </row>
    <row r="374" spans="1:7" x14ac:dyDescent="0.5">
      <c r="A374" t="str">
        <f>IF(ISBLANK(Data!D423), "&lt;tr&gt;&lt;td&gt;&amp;nbsp;&lt;/td&gt;",CONCATENATE("&lt;tr&gt;&lt;td align=""center""&gt;",Data!D423,"&lt;/td&gt;"))</f>
        <v>&lt;tr&gt;&lt;td align="center"&gt;31-10-2014&lt;/td&gt;</v>
      </c>
      <c r="B374" t="str">
        <f>IF(ISBLANK(Data!E423), "&lt;td&gt;&amp;nbsp;&lt;/td&gt;",CONCATENATE("&lt;td&gt;",Data!E423,"&lt;/td&gt;"))</f>
        <v>&lt;td&gt;Audibergue&lt;/td&gt;</v>
      </c>
      <c r="C374" t="str">
        <f>IF(ISBLANK(Data!F423), "&lt;td&gt;&amp;nbsp;&lt;/td&gt;",CONCATENATE("&lt;td  align=""center""&gt;",Data!F423,"&lt;/td&gt;"))</f>
        <v>&lt;td  align="center"&gt;420&lt;/td&gt;</v>
      </c>
      <c r="D374" t="str">
        <f>IF(ISBLANK(Data!G423), "&lt;td&gt;&amp;nbsp;&lt;/td&gt;",CONCATENATE("&lt;td  align=""center""&gt;",Data!G423,"&lt;/td&gt;"))</f>
        <v>&lt;td  align="center"&gt;12&lt;/td&gt;</v>
      </c>
      <c r="E374" t="str">
        <f>IF(ISBLANK(Data!H423), "&lt;td&gt;&amp;nbsp;&lt;/td&gt;",CONCATENATE("&lt;td  align=""center""&gt;",Data!H423,"&lt;/td&gt;"))</f>
        <v>&lt;td&gt;&amp;nbsp;&lt;/td&gt;</v>
      </c>
      <c r="F374" t="str">
        <f>IF(ISBLANK(Data!I423), "&lt;td&gt;&amp;nbsp;&lt;/td&gt;",CONCATENATE("&lt;td  align=""center""&gt;",Data!I423,"&lt;/td&gt;"))</f>
        <v>&lt;td  align="center"&gt;Facile&lt;/td&gt;</v>
      </c>
      <c r="G374" t="str">
        <f>IF(ISBLANK(Data!J423), "&lt;td&gt;&amp;nbsp;&lt;/td&gt;",CONCATENATE("&lt;td&gt;&lt;a href=",Data!J423, " target=_blank&gt;...&lt;/a&gt;&lt;/td&gt;"))</f>
        <v>&lt;td&gt;&amp;nbsp;&lt;/td&gt;</v>
      </c>
    </row>
    <row r="375" spans="1:7" x14ac:dyDescent="0.5">
      <c r="A375" t="str">
        <f>IF(ISBLANK(Data!D424), "&lt;tr&gt;&lt;td&gt;&amp;nbsp;&lt;/td&gt;",CONCATENATE("&lt;tr&gt;&lt;td align=""center""&gt;",Data!D424,"&lt;/td&gt;"))</f>
        <v>&lt;tr&gt;&lt;td align="center"&gt;24-10-2014&lt;/td&gt;</v>
      </c>
      <c r="B375" t="str">
        <f>IF(ISBLANK(Data!E424), "&lt;td&gt;&amp;nbsp;&lt;/td&gt;",CONCATENATE("&lt;td&gt;",Data!E424,"&lt;/td&gt;"))</f>
        <v>&lt;td&gt;Lac Autier Gordolasque&lt;/td&gt;</v>
      </c>
      <c r="C375" t="str">
        <f>IF(ISBLANK(Data!F424), "&lt;td&gt;&amp;nbsp;&lt;/td&gt;",CONCATENATE("&lt;td  align=""center""&gt;",Data!F424,"&lt;/td&gt;"))</f>
        <v>&lt;td  align="center"&gt;600&lt;/td&gt;</v>
      </c>
      <c r="D375" t="str">
        <f>IF(ISBLANK(Data!G424), "&lt;td&gt;&amp;nbsp;&lt;/td&gt;",CONCATENATE("&lt;td  align=""center""&gt;",Data!G424,"&lt;/td&gt;"))</f>
        <v>&lt;td  align="center"&gt;7&lt;/td&gt;</v>
      </c>
      <c r="E375" t="str">
        <f>IF(ISBLANK(Data!H424), "&lt;td&gt;&amp;nbsp;&lt;/td&gt;",CONCATENATE("&lt;td  align=""center""&gt;",Data!H424,"&lt;/td&gt;"))</f>
        <v>&lt;td  align="center"&gt;160&lt;/td&gt;</v>
      </c>
      <c r="F375" t="str">
        <f>IF(ISBLANK(Data!I424), "&lt;td&gt;&amp;nbsp;&lt;/td&gt;",CONCATENATE("&lt;td  align=""center""&gt;",Data!I424,"&lt;/td&gt;"))</f>
        <v>&lt;td  align="center"&gt;Moyenne&lt;/td&gt;</v>
      </c>
      <c r="G375" t="str">
        <f>IF(ISBLANK(Data!J424), "&lt;td&gt;&amp;nbsp;&lt;/td&gt;",CONCATENATE("&lt;td&gt;&lt;a href=",Data!J424, " target=_blank&gt;...&lt;/a&gt;&lt;/td&gt;"))</f>
        <v>&lt;td&gt;&amp;nbsp;&lt;/td&gt;</v>
      </c>
    </row>
    <row r="376" spans="1:7" x14ac:dyDescent="0.5">
      <c r="A376" t="str">
        <f>IF(ISBLANK(Data!D425), "&lt;tr&gt;&lt;td&gt;&amp;nbsp;&lt;/td&gt;",CONCATENATE("&lt;tr&gt;&lt;td align=""center""&gt;",Data!D425,"&lt;/td&gt;"))</f>
        <v>&lt;tr&gt;&lt;td align="center"&gt;17-10-2014&lt;/td&gt;</v>
      </c>
      <c r="B376" t="str">
        <f>IF(ISBLANK(Data!E425), "&lt;td&gt;&amp;nbsp;&lt;/td&gt;",CONCATENATE("&lt;td&gt;",Data!E425,"&lt;/td&gt;"))</f>
        <v>&lt;td&gt;Circuit du Loup&lt;/td&gt;</v>
      </c>
      <c r="C376" t="str">
        <f>IF(ISBLANK(Data!F425), "&lt;td&gt;&amp;nbsp;&lt;/td&gt;",CONCATENATE("&lt;td  align=""center""&gt;",Data!F425,"&lt;/td&gt;"))</f>
        <v>&lt;td  align="center"&gt;470&lt;/td&gt;</v>
      </c>
      <c r="D376" t="str">
        <f>IF(ISBLANK(Data!G425), "&lt;td&gt;&amp;nbsp;&lt;/td&gt;",CONCATENATE("&lt;td  align=""center""&gt;",Data!G425,"&lt;/td&gt;"))</f>
        <v>&lt;td&gt;&amp;nbsp;&lt;/td&gt;</v>
      </c>
      <c r="E376" t="str">
        <f>IF(ISBLANK(Data!H425), "&lt;td&gt;&amp;nbsp;&lt;/td&gt;",CONCATENATE("&lt;td  align=""center""&gt;",Data!H425,"&lt;/td&gt;"))</f>
        <v>&lt;td  align="center"&gt;60&lt;/td&gt;</v>
      </c>
      <c r="F376" t="str">
        <f>IF(ISBLANK(Data!I425), "&lt;td&gt;&amp;nbsp;&lt;/td&gt;",CONCATENATE("&lt;td  align=""center""&gt;",Data!I425,"&lt;/td&gt;"))</f>
        <v>&lt;td  align="center"&gt;Facile&lt;/td&gt;</v>
      </c>
      <c r="G376" t="str">
        <f>IF(ISBLANK(Data!J425), "&lt;td&gt;&amp;nbsp;&lt;/td&gt;",CONCATENATE("&lt;td&gt;&lt;a href=",Data!J425, " target=_blank&gt;...&lt;/a&gt;&lt;/td&gt;"))</f>
        <v>&lt;td&gt;&lt;a href=https://randoxygene.departement06.fr/siagne-loup/circuit-du-loup-9076.html target=_blank&gt;...&lt;/a&gt;&lt;/td&gt;</v>
      </c>
    </row>
    <row r="377" spans="1:7" x14ac:dyDescent="0.5">
      <c r="A377" t="str">
        <f>IF(ISBLANK(Data!D426), "&lt;tr&gt;&lt;td&gt;&amp;nbsp;&lt;/td&gt;",CONCATENATE("&lt;tr&gt;&lt;td align=""center""&gt;",Data!D426,"&lt;/td&gt;"))</f>
        <v>&lt;tr&gt;&lt;td align="center"&gt;10-10-2014&lt;/td&gt;</v>
      </c>
      <c r="B377" t="str">
        <f>IF(ISBLANK(Data!E426), "&lt;td&gt;&amp;nbsp;&lt;/td&gt;",CONCATENATE("&lt;td&gt;",Data!E426,"&lt;/td&gt;"))</f>
        <v>&lt;td&gt;Gorges de L’Estéron&lt;/td&gt;</v>
      </c>
      <c r="C377" t="str">
        <f>IF(ISBLANK(Data!F426), "&lt;td&gt;&amp;nbsp;&lt;/td&gt;",CONCATENATE("&lt;td  align=""center""&gt;",Data!F426,"&lt;/td&gt;"))</f>
        <v>&lt;td  align="center"&gt;640&lt;/td&gt;</v>
      </c>
      <c r="D377" t="str">
        <f>IF(ISBLANK(Data!G426), "&lt;td&gt;&amp;nbsp;&lt;/td&gt;",CONCATENATE("&lt;td  align=""center""&gt;",Data!G426,"&lt;/td&gt;"))</f>
        <v>&lt;td&gt;&amp;nbsp;&lt;/td&gt;</v>
      </c>
      <c r="E377" t="str">
        <f>IF(ISBLANK(Data!H426), "&lt;td&gt;&amp;nbsp;&lt;/td&gt;",CONCATENATE("&lt;td  align=""center""&gt;",Data!H426,"&lt;/td&gt;"))</f>
        <v>&lt;td  align="center"&gt;90&lt;/td&gt;</v>
      </c>
      <c r="F377" t="str">
        <f>IF(ISBLANK(Data!I426), "&lt;td&gt;&amp;nbsp;&lt;/td&gt;",CONCATENATE("&lt;td  align=""center""&gt;",Data!I426,"&lt;/td&gt;"))</f>
        <v>&lt;td  align="center"&gt;Moyenne&lt;/td&gt;</v>
      </c>
      <c r="G377" t="str">
        <f>IF(ISBLANK(Data!J426), "&lt;td&gt;&amp;nbsp;&lt;/td&gt;",CONCATENATE("&lt;td&gt;&lt;a href=",Data!J426, " target=_blank&gt;...&lt;/a&gt;&lt;/td&gt;"))</f>
        <v>&lt;td&gt;&lt;a href=https://randoxygene.departement06.fr/esteron/gorges-de-l-esteron-9111.html target=_blank&gt;...&lt;/a&gt;&lt;/td&gt;</v>
      </c>
    </row>
    <row r="378" spans="1:7" x14ac:dyDescent="0.5">
      <c r="A378" t="str">
        <f>IF(ISBLANK(Data!D427), "&lt;tr&gt;&lt;td&gt;&amp;nbsp;&lt;/td&gt;",CONCATENATE("&lt;tr&gt;&lt;td align=""center""&gt;",Data!D427,"&lt;/td&gt;"))</f>
        <v>&lt;tr&gt;&lt;td align="center"&gt;3-10-2014&lt;/td&gt;</v>
      </c>
      <c r="B378" t="str">
        <f>IF(ISBLANK(Data!E427), "&lt;td&gt;&amp;nbsp;&lt;/td&gt;",CONCATENATE("&lt;td&gt;",Data!E427,"&lt;/td&gt;"))</f>
        <v>&lt;td&gt;Plateau de Calern- observatoire&lt;/td&gt;</v>
      </c>
      <c r="C378" t="str">
        <f>IF(ISBLANK(Data!F427), "&lt;td&gt;&amp;nbsp;&lt;/td&gt;",CONCATENATE("&lt;td  align=""center""&gt;",Data!F427,"&lt;/td&gt;"))</f>
        <v>&lt;td  align="center"&gt;168&lt;/td&gt;</v>
      </c>
      <c r="D378" t="str">
        <f>IF(ISBLANK(Data!G427), "&lt;td&gt;&amp;nbsp;&lt;/td&gt;",CONCATENATE("&lt;td  align=""center""&gt;",Data!G427,"&lt;/td&gt;"))</f>
        <v>&lt;td  align="center"&gt;5,6&lt;/td&gt;</v>
      </c>
      <c r="E378" t="str">
        <f>IF(ISBLANK(Data!H427), "&lt;td&gt;&amp;nbsp;&lt;/td&gt;",CONCATENATE("&lt;td  align=""center""&gt;",Data!H427,"&lt;/td&gt;"))</f>
        <v>&lt;td  align="center"&gt;50&lt;/td&gt;</v>
      </c>
      <c r="F378" t="str">
        <f>IF(ISBLANK(Data!I427), "&lt;td&gt;&amp;nbsp;&lt;/td&gt;",CONCATENATE("&lt;td  align=""center""&gt;",Data!I427,"&lt;/td&gt;"))</f>
        <v>&lt;td  align="center"&gt;Facile&lt;/td&gt;</v>
      </c>
      <c r="G378" t="str">
        <f>IF(ISBLANK(Data!J427), "&lt;td&gt;&amp;nbsp;&lt;/td&gt;",CONCATENATE("&lt;td&gt;&lt;a href=",Data!J427, " target=_blank&gt;...&lt;/a&gt;&lt;/td&gt;"))</f>
        <v>&lt;td&gt;&amp;nbsp;&lt;/td&gt;</v>
      </c>
    </row>
    <row r="379" spans="1:7" x14ac:dyDescent="0.5">
      <c r="A379" t="str">
        <f>IF(ISBLANK(Data!D428), "&lt;tr&gt;&lt;td&gt;&amp;nbsp;&lt;/td&gt;",CONCATENATE("&lt;tr&gt;&lt;td align=""center""&gt;",Data!D428,"&lt;/td&gt;"))</f>
        <v>&lt;tr&gt;&lt;td align="center"&gt;3-10-2014&lt;/td&gt;</v>
      </c>
      <c r="B379" t="str">
        <f>IF(ISBLANK(Data!E428), "&lt;td&gt;&amp;nbsp;&lt;/td&gt;",CONCATENATE("&lt;td&gt;",Data!E428,"&lt;/td&gt;"))</f>
        <v>&lt;td&gt;Cipiéres , plateau de Calern&lt;/td&gt;</v>
      </c>
      <c r="C379" t="str">
        <f>IF(ISBLANK(Data!F428), "&lt;td&gt;&amp;nbsp;&lt;/td&gt;",CONCATENATE("&lt;td  align=""center""&gt;",Data!F428,"&lt;/td&gt;"))</f>
        <v>&lt;td  align="center"&gt;530&lt;/td&gt;</v>
      </c>
      <c r="D379" t="str">
        <f>IF(ISBLANK(Data!G428), "&lt;td&gt;&amp;nbsp;&lt;/td&gt;",CONCATENATE("&lt;td  align=""center""&gt;",Data!G428,"&lt;/td&gt;"))</f>
        <v>&lt;td  align="center"&gt;12&lt;/td&gt;</v>
      </c>
      <c r="E379" t="str">
        <f>IF(ISBLANK(Data!H428), "&lt;td&gt;&amp;nbsp;&lt;/td&gt;",CONCATENATE("&lt;td  align=""center""&gt;",Data!H428,"&lt;/td&gt;"))</f>
        <v>&lt;td  align="center"&gt;55&lt;/td&gt;</v>
      </c>
      <c r="F379" t="str">
        <f>IF(ISBLANK(Data!I428), "&lt;td&gt;&amp;nbsp;&lt;/td&gt;",CONCATENATE("&lt;td  align=""center""&gt;",Data!I428,"&lt;/td&gt;"))</f>
        <v>&lt;td  align="center"&gt;Moyenne&lt;/td&gt;</v>
      </c>
      <c r="G379" t="str">
        <f>IF(ISBLANK(Data!J428), "&lt;td&gt;&amp;nbsp;&lt;/td&gt;",CONCATENATE("&lt;td&gt;&lt;a href=",Data!J428, " target=_blank&gt;...&lt;/a&gt;&lt;/td&gt;"))</f>
        <v>&lt;td&gt;&lt;a href=https://randoxygene.departement06.fr/siagne-loup/plateau-de-calern-9079.html target=_blank&gt;...&lt;/a&gt;&lt;/td&gt;</v>
      </c>
    </row>
    <row r="380" spans="1:7" x14ac:dyDescent="0.5">
      <c r="A380" t="str">
        <f>IF(ISBLANK(Data!D429), "&lt;tr&gt;&lt;td&gt;&amp;nbsp;&lt;/td&gt;",CONCATENATE("&lt;tr&gt;&lt;td align=""center""&gt;",Data!D429,"&lt;/td&gt;"))</f>
        <v>&lt;tr&gt;&lt;td align="center"&gt;26-9-2014&lt;/td&gt;</v>
      </c>
      <c r="B380" t="str">
        <f>IF(ISBLANK(Data!E429), "&lt;td&gt;&amp;nbsp;&lt;/td&gt;",CONCATENATE("&lt;td&gt;",Data!E429,"&lt;/td&gt;"))</f>
        <v>&lt;td&gt;Crêtes du Bauroux (MP15)&lt;/td&gt;</v>
      </c>
      <c r="C380" t="str">
        <f>IF(ISBLANK(Data!F429), "&lt;td&gt;&amp;nbsp;&lt;/td&gt;",CONCATENATE("&lt;td  align=""center""&gt;",Data!F429,"&lt;/td&gt;"))</f>
        <v>&lt;td  align="center"&gt;550&lt;/td&gt;</v>
      </c>
      <c r="D380" t="str">
        <f>IF(ISBLANK(Data!G429), "&lt;td&gt;&amp;nbsp;&lt;/td&gt;",CONCATENATE("&lt;td  align=""center""&gt;",Data!G429,"&lt;/td&gt;"))</f>
        <v>&lt;td&gt;&amp;nbsp;&lt;/td&gt;</v>
      </c>
      <c r="E380" t="str">
        <f>IF(ISBLANK(Data!H429), "&lt;td&gt;&amp;nbsp;&lt;/td&gt;",CONCATENATE("&lt;td  align=""center""&gt;",Data!H429,"&lt;/td&gt;"))</f>
        <v>&lt;td  align="center"&gt;100&lt;/td&gt;</v>
      </c>
      <c r="F380" t="str">
        <f>IF(ISBLANK(Data!I429), "&lt;td&gt;&amp;nbsp;&lt;/td&gt;",CONCATENATE("&lt;td  align=""center""&gt;",Data!I429,"&lt;/td&gt;"))</f>
        <v>&lt;td  align="center"&gt;Moyenne&lt;/td&gt;</v>
      </c>
      <c r="G380" t="str">
        <f>IF(ISBLANK(Data!J429), "&lt;td&gt;&amp;nbsp;&lt;/td&gt;",CONCATENATE("&lt;td&gt;&lt;a href=",Data!J429, " target=_blank&gt;...&lt;/a&gt;&lt;/td&gt;"))</f>
        <v>&lt;td&gt;&amp;nbsp;&lt;/td&gt;</v>
      </c>
    </row>
    <row r="381" spans="1:7" x14ac:dyDescent="0.5">
      <c r="A381" t="str">
        <f>IF(ISBLANK(Data!D430), "&lt;tr&gt;&lt;td&gt;&amp;nbsp;&lt;/td&gt;",CONCATENATE("&lt;tr&gt;&lt;td align=""center""&gt;",Data!D430,"&lt;/td&gt;"))</f>
        <v>&lt;tr&gt;&lt;td align="center"&gt;19-9-2014&lt;/td&gt;</v>
      </c>
      <c r="B381" t="str">
        <f>IF(ISBLANK(Data!E430), "&lt;td&gt;&amp;nbsp;&lt;/td&gt;",CONCATENATE("&lt;td&gt;",Data!E430,"&lt;/td&gt;"))</f>
        <v>&lt;td&gt;Pas de Ladre col de Fenestre (HP 44)&lt;/td&gt;</v>
      </c>
      <c r="C381" t="str">
        <f>IF(ISBLANK(Data!F430), "&lt;td&gt;&amp;nbsp;&lt;/td&gt;",CONCATENATE("&lt;td  align=""center""&gt;",Data!F430,"&lt;/td&gt;"))</f>
        <v>&lt;td  align="center"&gt;660&lt;/td&gt;</v>
      </c>
      <c r="D381" t="str">
        <f>IF(ISBLANK(Data!G430), "&lt;td&gt;&amp;nbsp;&lt;/td&gt;",CONCATENATE("&lt;td  align=""center""&gt;",Data!G430,"&lt;/td&gt;"))</f>
        <v>&lt;td&gt;&amp;nbsp;&lt;/td&gt;</v>
      </c>
      <c r="E381" t="str">
        <f>IF(ISBLANK(Data!H430), "&lt;td&gt;&amp;nbsp;&lt;/td&gt;",CONCATENATE("&lt;td  align=""center""&gt;",Data!H430,"&lt;/td&gt;"))</f>
        <v>&lt;td  align="center"&gt;170&lt;/td&gt;</v>
      </c>
      <c r="F381" t="str">
        <f>IF(ISBLANK(Data!I430), "&lt;td&gt;&amp;nbsp;&lt;/td&gt;",CONCATENATE("&lt;td  align=""center""&gt;",Data!I430,"&lt;/td&gt;"))</f>
        <v>&lt;td  align="center"&gt;Sportive&lt;/td&gt;</v>
      </c>
      <c r="G381" t="str">
        <f>IF(ISBLANK(Data!J430), "&lt;td&gt;&amp;nbsp;&lt;/td&gt;",CONCATENATE("&lt;td&gt;&lt;a href=",Data!J430, " target=_blank&gt;...&lt;/a&gt;&lt;/td&gt;"))</f>
        <v>&lt;td&gt;&amp;nbsp;&lt;/td&gt;</v>
      </c>
    </row>
    <row r="382" spans="1:7" x14ac:dyDescent="0.5">
      <c r="A382" t="str">
        <f>IF(ISBLANK(Data!D431), "&lt;tr&gt;&lt;td&gt;&amp;nbsp;&lt;/td&gt;",CONCATENATE("&lt;tr&gt;&lt;td align=""center""&gt;",Data!D431,"&lt;/td&gt;"))</f>
        <v>&lt;tr&gt;&lt;td align="center"&gt;12-9-2014&lt;/td&gt;</v>
      </c>
      <c r="B382" t="str">
        <f>IF(ISBLANK(Data!E431), "&lt;td&gt;&amp;nbsp;&lt;/td&gt;",CONCATENATE("&lt;td&gt;",Data!E431,"&lt;/td&gt;"))</f>
        <v>&lt;td&gt;col du Pilon, Castellaras de la Malle&lt;/td&gt;</v>
      </c>
      <c r="C382" t="str">
        <f>IF(ISBLANK(Data!F431), "&lt;td&gt;&amp;nbsp;&lt;/td&gt;",CONCATENATE("&lt;td  align=""center""&gt;",Data!F431,"&lt;/td&gt;"))</f>
        <v>&lt;td  align="center"&gt;437&lt;/td&gt;</v>
      </c>
      <c r="D382" t="str">
        <f>IF(ISBLANK(Data!G431), "&lt;td&gt;&amp;nbsp;&lt;/td&gt;",CONCATENATE("&lt;td  align=""center""&gt;",Data!G431,"&lt;/td&gt;"))</f>
        <v>&lt;td  align="center"&gt;8&lt;/td&gt;</v>
      </c>
      <c r="E382" t="str">
        <f>IF(ISBLANK(Data!H431), "&lt;td&gt;&amp;nbsp;&lt;/td&gt;",CONCATENATE("&lt;td  align=""center""&gt;",Data!H431,"&lt;/td&gt;"))</f>
        <v>&lt;td  align="center"&gt;45&lt;/td&gt;</v>
      </c>
      <c r="F382" t="str">
        <f>IF(ISBLANK(Data!I431), "&lt;td&gt;&amp;nbsp;&lt;/td&gt;",CONCATENATE("&lt;td  align=""center""&gt;",Data!I431,"&lt;/td&gt;"))</f>
        <v>&lt;td  align="center"&gt;Moyenne&lt;/td&gt;</v>
      </c>
      <c r="G382" t="str">
        <f>IF(ISBLANK(Data!J431), "&lt;td&gt;&amp;nbsp;&lt;/td&gt;",CONCATENATE("&lt;td&gt;&lt;a href=",Data!J431, " target=_blank&gt;...&lt;/a&gt;&lt;/td&gt;"))</f>
        <v>&lt;td&gt;&amp;nbsp;&lt;/td&gt;</v>
      </c>
    </row>
    <row r="383" spans="1:7" x14ac:dyDescent="0.5">
      <c r="A383" t="str">
        <f>IF(ISBLANK(Data!D432), "&lt;tr&gt;&lt;td&gt;&amp;nbsp;&lt;/td&gt;",CONCATENATE("&lt;tr&gt;&lt;td align=""center""&gt;",Data!D432,"&lt;/td&gt;"))</f>
        <v>&lt;tr&gt;&lt;td align="center"&gt;5-9-2014&lt;/td&gt;</v>
      </c>
      <c r="B383" t="str">
        <f>IF(ISBLANK(Data!E432), "&lt;td&gt;&amp;nbsp;&lt;/td&gt;",CONCATENATE("&lt;td&gt;",Data!E432,"&lt;/td&gt;"))</f>
        <v>&lt;td&gt;Plateau de Calern (MP9)&lt;/td&gt;</v>
      </c>
      <c r="C383" t="str">
        <f>IF(ISBLANK(Data!F432), "&lt;td&gt;&amp;nbsp;&lt;/td&gt;",CONCATENATE("&lt;td  align=""center""&gt;",Data!F432,"&lt;/td&gt;"))</f>
        <v>&lt;td  align="center"&gt;530&lt;/td&gt;</v>
      </c>
      <c r="D383" t="str">
        <f>IF(ISBLANK(Data!G432), "&lt;td&gt;&amp;nbsp;&lt;/td&gt;",CONCATENATE("&lt;td  align=""center""&gt;",Data!G432,"&lt;/td&gt;"))</f>
        <v>&lt;td&gt;&amp;nbsp;&lt;/td&gt;</v>
      </c>
      <c r="E383" t="str">
        <f>IF(ISBLANK(Data!H432), "&lt;td&gt;&amp;nbsp;&lt;/td&gt;",CONCATENATE("&lt;td  align=""center""&gt;",Data!H432,"&lt;/td&gt;"))</f>
        <v>&lt;td  align="center"&gt;55&lt;/td&gt;</v>
      </c>
      <c r="F383" t="str">
        <f>IF(ISBLANK(Data!I432), "&lt;td&gt;&amp;nbsp;&lt;/td&gt;",CONCATENATE("&lt;td  align=""center""&gt;",Data!I432,"&lt;/td&gt;"))</f>
        <v>&lt;td  align="center"&gt;Moyenne&lt;/td&gt;</v>
      </c>
      <c r="G383" t="str">
        <f>IF(ISBLANK(Data!J432), "&lt;td&gt;&amp;nbsp;&lt;/td&gt;",CONCATENATE("&lt;td&gt;&lt;a href=",Data!J432, " target=_blank&gt;...&lt;/a&gt;&lt;/td&gt;"))</f>
        <v>&lt;td&gt;&amp;nbsp;&lt;/td&gt;</v>
      </c>
    </row>
    <row r="384" spans="1:7" x14ac:dyDescent="0.5">
      <c r="A384" t="str">
        <f>IF(ISBLANK(Data!D433), "&lt;tr&gt;&lt;td&gt;&amp;nbsp;&lt;/td&gt;",CONCATENATE("&lt;tr&gt;&lt;td align=""center""&gt;",Data!D433,"&lt;/td&gt;"))</f>
        <v>&lt;tr&gt;&lt;td align="center"&gt;5-9-2014&lt;/td&gt;</v>
      </c>
      <c r="B384" t="str">
        <f>IF(ISBLANK(Data!E433), "&lt;td&gt;&amp;nbsp;&lt;/td&gt;",CONCATENATE("&lt;td&gt;",Data!E433,"&lt;/td&gt;"))</f>
        <v>&lt;td&gt;Gorges de l'Estéron (MP17)&lt;/td&gt;</v>
      </c>
      <c r="C384" t="str">
        <f>IF(ISBLANK(Data!F433), "&lt;td&gt;&amp;nbsp;&lt;/td&gt;",CONCATENATE("&lt;td  align=""center""&gt;",Data!F433,"&lt;/td&gt;"))</f>
        <v>&lt;td  align="center"&gt;640&lt;/td&gt;</v>
      </c>
      <c r="D384" t="str">
        <f>IF(ISBLANK(Data!G433), "&lt;td&gt;&amp;nbsp;&lt;/td&gt;",CONCATENATE("&lt;td  align=""center""&gt;",Data!G433,"&lt;/td&gt;"))</f>
        <v>&lt;td&gt;&amp;nbsp;&lt;/td&gt;</v>
      </c>
      <c r="E384" t="str">
        <f>IF(ISBLANK(Data!H433), "&lt;td&gt;&amp;nbsp;&lt;/td&gt;",CONCATENATE("&lt;td  align=""center""&gt;",Data!H433,"&lt;/td&gt;"))</f>
        <v>&lt;td  align="center"&gt;90&lt;/td&gt;</v>
      </c>
      <c r="F384" t="str">
        <f>IF(ISBLANK(Data!I433), "&lt;td&gt;&amp;nbsp;&lt;/td&gt;",CONCATENATE("&lt;td  align=""center""&gt;",Data!I433,"&lt;/td&gt;"))</f>
        <v>&lt;td  align="center"&gt;Moyenne&lt;/td&gt;</v>
      </c>
      <c r="G384" t="str">
        <f>IF(ISBLANK(Data!J433), "&lt;td&gt;&amp;nbsp;&lt;/td&gt;",CONCATENATE("&lt;td&gt;&lt;a href=",Data!J433, " target=_blank&gt;...&lt;/a&gt;&lt;/td&gt;"))</f>
        <v>&lt;td&gt;&amp;nbsp;&lt;/td&gt;</v>
      </c>
    </row>
    <row r="385" spans="1:7" x14ac:dyDescent="0.5">
      <c r="A385" t="str">
        <f>IF(ISBLANK(Data!D434), "&lt;tr&gt;&lt;td&gt;&amp;nbsp;&lt;/td&gt;",CONCATENATE("&lt;tr&gt;&lt;td align=""center""&gt;",Data!D434,"&lt;/td&gt;"))</f>
        <v>&lt;tr&gt;&lt;td align="center"&gt;8-8-2014&lt;/td&gt;</v>
      </c>
      <c r="B385" t="str">
        <f>IF(ISBLANK(Data!E434), "&lt;td&gt;&amp;nbsp;&lt;/td&gt;",CONCATENATE("&lt;td&gt;",Data!E434,"&lt;/td&gt;"))</f>
        <v>&lt;td&gt;Pas des Ladres&lt;/td&gt;</v>
      </c>
      <c r="C385" t="str">
        <f>IF(ISBLANK(Data!F434), "&lt;td&gt;&amp;nbsp;&lt;/td&gt;",CONCATENATE("&lt;td  align=""center""&gt;",Data!F434,"&lt;/td&gt;"))</f>
        <v>&lt;td  align="center"&gt;740&lt;/td&gt;</v>
      </c>
      <c r="D385" t="str">
        <f>IF(ISBLANK(Data!G434), "&lt;td&gt;&amp;nbsp;&lt;/td&gt;",CONCATENATE("&lt;td  align=""center""&gt;",Data!G434,"&lt;/td&gt;"))</f>
        <v>&lt;td  align="center"&gt;8&lt;/td&gt;</v>
      </c>
      <c r="E385" t="str">
        <f>IF(ISBLANK(Data!H434), "&lt;td&gt;&amp;nbsp;&lt;/td&gt;",CONCATENATE("&lt;td  align=""center""&gt;",Data!H434,"&lt;/td&gt;"))</f>
        <v>&lt;td  align="center"&gt;175&lt;/td&gt;</v>
      </c>
      <c r="F385" t="str">
        <f>IF(ISBLANK(Data!I434), "&lt;td&gt;&amp;nbsp;&lt;/td&gt;",CONCATENATE("&lt;td  align=""center""&gt;",Data!I434,"&lt;/td&gt;"))</f>
        <v>&lt;td  align="center"&gt;Sportive&lt;/td&gt;</v>
      </c>
      <c r="G385" t="str">
        <f>IF(ISBLANK(Data!J434), "&lt;td&gt;&amp;nbsp;&lt;/td&gt;",CONCATENATE("&lt;td&gt;&lt;a href=",Data!J434, " target=_blank&gt;...&lt;/a&gt;&lt;/td&gt;"))</f>
        <v>&lt;td&gt;&lt;a href=https://randoxygene.departement06.fr/haute-vesubie/circuit-de-fenestre-9201.html target=_blank&gt;...&lt;/a&gt;&lt;/td&gt;</v>
      </c>
    </row>
    <row r="386" spans="1:7" x14ac:dyDescent="0.5">
      <c r="A386" t="str">
        <f>IF(ISBLANK(Data!D435), "&lt;tr&gt;&lt;td&gt;&amp;nbsp;&lt;/td&gt;",CONCATENATE("&lt;tr&gt;&lt;td align=""center""&gt;",Data!D435,"&lt;/td&gt;"))</f>
        <v>&lt;tr&gt;&lt;td align="center"&gt;1-8-2014&lt;/td&gt;</v>
      </c>
      <c r="B386" t="str">
        <f>IF(ISBLANK(Data!E435), "&lt;td&gt;&amp;nbsp;&lt;/td&gt;",CONCATENATE("&lt;td&gt;",Data!E435,"&lt;/td&gt;"))</f>
        <v>&lt;td&gt;Le lac de Cerise&lt;/td&gt;</v>
      </c>
      <c r="C386" t="str">
        <f>IF(ISBLANK(Data!F435), "&lt;td&gt;&amp;nbsp;&lt;/td&gt;",CONCATENATE("&lt;td  align=""center""&gt;",Data!F435,"&lt;/td&gt;"))</f>
        <v>&lt;td  align="center"&gt;730&lt;/td&gt;</v>
      </c>
      <c r="D386" t="str">
        <f>IF(ISBLANK(Data!G435), "&lt;td&gt;&amp;nbsp;&lt;/td&gt;",CONCATENATE("&lt;td  align=""center""&gt;",Data!G435,"&lt;/td&gt;"))</f>
        <v>&lt;td  align="center"&gt;12&lt;/td&gt;</v>
      </c>
      <c r="E386" t="str">
        <f>IF(ISBLANK(Data!H435), "&lt;td&gt;&amp;nbsp;&lt;/td&gt;",CONCATENATE("&lt;td  align=""center""&gt;",Data!H435,"&lt;/td&gt;"))</f>
        <v>&lt;td  align="center"&gt;165&lt;/td&gt;</v>
      </c>
      <c r="F386" t="str">
        <f>IF(ISBLANK(Data!I435), "&lt;td&gt;&amp;nbsp;&lt;/td&gt;",CONCATENATE("&lt;td  align=""center""&gt;",Data!I435,"&lt;/td&gt;"))</f>
        <v>&lt;td  align="center"&gt;Sportive&lt;/td&gt;</v>
      </c>
      <c r="G386" t="str">
        <f>IF(ISBLANK(Data!J435), "&lt;td&gt;&amp;nbsp;&lt;/td&gt;",CONCATENATE("&lt;td&gt;&lt;a href=",Data!J435, " target=_blank&gt;...&lt;/a&gt;&lt;/td&gt;"))</f>
        <v>&lt;td&gt;&lt;a href=https://randoxygene.departement06.fr/haute-vesubie/col-de-cerise-9205.html target=_blank&gt;...&lt;/a&gt;&lt;/td&gt;</v>
      </c>
    </row>
    <row r="387" spans="1:7" x14ac:dyDescent="0.5">
      <c r="A387" t="str">
        <f>IF(ISBLANK(Data!D436), "&lt;tr&gt;&lt;td&gt;&amp;nbsp;&lt;/td&gt;",CONCATENATE("&lt;tr&gt;&lt;td align=""center""&gt;",Data!D436,"&lt;/td&gt;"))</f>
        <v>&lt;tr&gt;&lt;td align="center"&gt;25-7-2014&lt;/td&gt;</v>
      </c>
      <c r="B387" t="str">
        <f>IF(ISBLANK(Data!E436), "&lt;td&gt;&amp;nbsp;&lt;/td&gt;",CONCATENATE("&lt;td&gt;",Data!E436,"&lt;/td&gt;"))</f>
        <v>&lt;td&gt;Cime de l'Aspre&lt;/td&gt;</v>
      </c>
      <c r="C387" t="str">
        <f>IF(ISBLANK(Data!F436), "&lt;td&gt;&amp;nbsp;&lt;/td&gt;",CONCATENATE("&lt;td  align=""center""&gt;",Data!F436,"&lt;/td&gt;"))</f>
        <v>&lt;td  align="center"&gt;800&lt;/td&gt;</v>
      </c>
      <c r="D387" t="str">
        <f>IF(ISBLANK(Data!G436), "&lt;td&gt;&amp;nbsp;&lt;/td&gt;",CONCATENATE("&lt;td  align=""center""&gt;",Data!G436,"&lt;/td&gt;"))</f>
        <v>&lt;td&gt;&amp;nbsp;&lt;/td&gt;</v>
      </c>
      <c r="E387" t="str">
        <f>IF(ISBLANK(Data!H436), "&lt;td&gt;&amp;nbsp;&lt;/td&gt;",CONCATENATE("&lt;td  align=""center""&gt;",Data!H436,"&lt;/td&gt;"))</f>
        <v>&lt;td  align="center"&gt;250&lt;/td&gt;</v>
      </c>
      <c r="F387" t="str">
        <f>IF(ISBLANK(Data!I436), "&lt;td&gt;&amp;nbsp;&lt;/td&gt;",CONCATENATE("&lt;td  align=""center""&gt;",Data!I436,"&lt;/td&gt;"))</f>
        <v>&lt;td  align="center"&gt;Sportive&lt;/td&gt;</v>
      </c>
      <c r="G387" t="str">
        <f>IF(ISBLANK(Data!J436), "&lt;td&gt;&amp;nbsp;&lt;/td&gt;",CONCATENATE("&lt;td&gt;&lt;a href=",Data!J436, " target=_blank&gt;...&lt;/a&gt;&lt;/td&gt;"))</f>
        <v>&lt;td&gt;&lt;a href=https://randoxygene.departement06.fr/haut-var/cime-de-l-aspre-9056.html target=_blank&gt;...&lt;/a&gt;&lt;/td&gt;</v>
      </c>
    </row>
    <row r="388" spans="1:7" x14ac:dyDescent="0.5">
      <c r="A388" t="str">
        <f>IF(ISBLANK(Data!D437), "&lt;tr&gt;&lt;td&gt;&amp;nbsp;&lt;/td&gt;",CONCATENATE("&lt;tr&gt;&lt;td align=""center""&gt;",Data!D437,"&lt;/td&gt;"))</f>
        <v>&lt;tr&gt;&lt;td align="center"&gt;18-7-2014&lt;/td&gt;</v>
      </c>
      <c r="B388" t="str">
        <f>IF(ISBLANK(Data!E437), "&lt;td&gt;&amp;nbsp;&lt;/td&gt;",CONCATENATE("&lt;td&gt;",Data!E437,"&lt;/td&gt;"))</f>
        <v>&lt;td&gt;Lac Nègre&lt;/td&gt;</v>
      </c>
      <c r="C388" t="str">
        <f>IF(ISBLANK(Data!F437), "&lt;td&gt;&amp;nbsp;&lt;/td&gt;",CONCATENATE("&lt;td  align=""center""&gt;",Data!F437,"&lt;/td&gt;"))</f>
        <v>&lt;td  align="center"&gt;720&lt;/td&gt;</v>
      </c>
      <c r="D388" t="str">
        <f>IF(ISBLANK(Data!G437), "&lt;td&gt;&amp;nbsp;&lt;/td&gt;",CONCATENATE("&lt;td  align=""center""&gt;",Data!G437,"&lt;/td&gt;"))</f>
        <v>&lt;td  align="center"&gt;13&lt;/td&gt;</v>
      </c>
      <c r="E388" t="str">
        <f>IF(ISBLANK(Data!H437), "&lt;td&gt;&amp;nbsp;&lt;/td&gt;",CONCATENATE("&lt;td  align=""center""&gt;",Data!H437,"&lt;/td&gt;"))</f>
        <v>&lt;td  align="center"&gt;170&lt;/td&gt;</v>
      </c>
      <c r="F388" t="str">
        <f>IF(ISBLANK(Data!I437), "&lt;td&gt;&amp;nbsp;&lt;/td&gt;",CONCATENATE("&lt;td  align=""center""&gt;",Data!I437,"&lt;/td&gt;"))</f>
        <v>&lt;td  align="center"&gt;Sportive&lt;/td&gt;</v>
      </c>
      <c r="G388" t="str">
        <f>IF(ISBLANK(Data!J437), "&lt;td&gt;&amp;nbsp;&lt;/td&gt;",CONCATENATE("&lt;td&gt;&lt;a href=",Data!J437, " target=_blank&gt;...&lt;/a&gt;&lt;/td&gt;"))</f>
        <v>&lt;td&gt;&lt;a href=https://randoxygene.departement06.fr/haute-vesubie/lac-negre-9202.html target=_blank&gt;...&lt;/a&gt;&lt;/td&gt;</v>
      </c>
    </row>
    <row r="389" spans="1:7" x14ac:dyDescent="0.5">
      <c r="A389" t="str">
        <f>IF(ISBLANK(Data!D438), "&lt;tr&gt;&lt;td&gt;&amp;nbsp;&lt;/td&gt;",CONCATENATE("&lt;tr&gt;&lt;td align=""center""&gt;",Data!D438,"&lt;/td&gt;"))</f>
        <v>&lt;tr&gt;&lt;td align="center"&gt;11-7-2014&lt;/td&gt;</v>
      </c>
      <c r="B389" t="str">
        <f>IF(ISBLANK(Data!E438), "&lt;td&gt;&amp;nbsp;&lt;/td&gt;",CONCATENATE("&lt;td&gt;",Data!E438,"&lt;/td&gt;"))</f>
        <v>&lt;td&gt;Mont Brussière&lt;/td&gt;</v>
      </c>
      <c r="C389" t="str">
        <f>IF(ISBLANK(Data!F438), "&lt;td&gt;&amp;nbsp;&lt;/td&gt;",CONCATENATE("&lt;td  align=""center""&gt;",Data!F438,"&lt;/td&gt;"))</f>
        <v>&lt;td  align="center"&gt;600&lt;/td&gt;</v>
      </c>
      <c r="D389" t="str">
        <f>IF(ISBLANK(Data!G438), "&lt;td&gt;&amp;nbsp;&lt;/td&gt;",CONCATENATE("&lt;td  align=""center""&gt;",Data!G438,"&lt;/td&gt;"))</f>
        <v>&lt;td  align="center"&gt;9&lt;/td&gt;</v>
      </c>
      <c r="E389" t="str">
        <f>IF(ISBLANK(Data!H438), "&lt;td&gt;&amp;nbsp;&lt;/td&gt;",CONCATENATE("&lt;td  align=""center""&gt;",Data!H438,"&lt;/td&gt;"))</f>
        <v>&lt;td  align="center"&gt;180&lt;/td&gt;</v>
      </c>
      <c r="F389" t="str">
        <f>IF(ISBLANK(Data!I438), "&lt;td&gt;&amp;nbsp;&lt;/td&gt;",CONCATENATE("&lt;td  align=""center""&gt;",Data!I438,"&lt;/td&gt;"))</f>
        <v>&lt;td  align="center"&gt;Moyenne&lt;/td&gt;</v>
      </c>
      <c r="G389" t="str">
        <f>IF(ISBLANK(Data!J438), "&lt;td&gt;&amp;nbsp;&lt;/td&gt;",CONCATENATE("&lt;td&gt;&lt;a href=",Data!J438, " target=_blank&gt;...&lt;/a&gt;&lt;/td&gt;"))</f>
        <v>&lt;td&gt;&amp;nbsp;&lt;/td&gt;</v>
      </c>
    </row>
    <row r="390" spans="1:7" x14ac:dyDescent="0.5">
      <c r="A390" t="str">
        <f>IF(ISBLANK(Data!D439), "&lt;tr&gt;&lt;td&gt;&amp;nbsp;&lt;/td&gt;",CONCATENATE("&lt;tr&gt;&lt;td align=""center""&gt;",Data!D439,"&lt;/td&gt;"))</f>
        <v>&lt;tr&gt;&lt;td align="center"&gt;27-6-2014&lt;/td&gt;</v>
      </c>
      <c r="B390" t="str">
        <f>IF(ISBLANK(Data!E439), "&lt;td&gt;&amp;nbsp;&lt;/td&gt;",CONCATENATE("&lt;td&gt;",Data!E439,"&lt;/td&gt;"))</f>
        <v>&lt;td&gt;Mont Lachens&lt;/td&gt;</v>
      </c>
      <c r="C390" t="str">
        <f>IF(ISBLANK(Data!F439), "&lt;td&gt;&amp;nbsp;&lt;/td&gt;",CONCATENATE("&lt;td  align=""center""&gt;",Data!F439,"&lt;/td&gt;"))</f>
        <v>&lt;td  align="center"&gt;800&lt;/td&gt;</v>
      </c>
      <c r="D390" t="str">
        <f>IF(ISBLANK(Data!G439), "&lt;td&gt;&amp;nbsp;&lt;/td&gt;",CONCATENATE("&lt;td  align=""center""&gt;",Data!G439,"&lt;/td&gt;"))</f>
        <v>&lt;td  align="center"&gt;12&lt;/td&gt;</v>
      </c>
      <c r="E390" t="str">
        <f>IF(ISBLANK(Data!H439), "&lt;td&gt;&amp;nbsp;&lt;/td&gt;",CONCATENATE("&lt;td  align=""center""&gt;",Data!H439,"&lt;/td&gt;"))</f>
        <v>&lt;td  align="center"&gt;100&lt;/td&gt;</v>
      </c>
      <c r="F390" t="str">
        <f>IF(ISBLANK(Data!I439), "&lt;td&gt;&amp;nbsp;&lt;/td&gt;",CONCATENATE("&lt;td  align=""center""&gt;",Data!I439,"&lt;/td&gt;"))</f>
        <v>&lt;td  align="center"&gt;Sportive&lt;/td&gt;</v>
      </c>
      <c r="G390" t="str">
        <f>IF(ISBLANK(Data!J439), "&lt;td&gt;&amp;nbsp;&lt;/td&gt;",CONCATENATE("&lt;td&gt;&lt;a href=",Data!J439, " target=_blank&gt;...&lt;/a&gt;&lt;/td&gt;"))</f>
        <v>&lt;td&gt;&amp;nbsp;&lt;/td&gt;</v>
      </c>
    </row>
    <row r="391" spans="1:7" x14ac:dyDescent="0.5">
      <c r="A391" t="str">
        <f>IF(ISBLANK(Data!D440), "&lt;tr&gt;&lt;td&gt;&amp;nbsp;&lt;/td&gt;",CONCATENATE("&lt;tr&gt;&lt;td align=""center""&gt;",Data!D440,"&lt;/td&gt;"))</f>
        <v>&lt;tr&gt;&lt;td align="center"&gt;23-6-2014&lt;/td&gt;</v>
      </c>
      <c r="B391" t="str">
        <f>IF(ISBLANK(Data!E440), "&lt;td&gt;&amp;nbsp;&lt;/td&gt;",CONCATENATE("&lt;td&gt;",Data!E440,"&lt;/td&gt;"))</f>
        <v>&lt;td&gt;2° jour fleurs&lt;/td&gt;</v>
      </c>
      <c r="C391" t="str">
        <f>IF(ISBLANK(Data!F440), "&lt;td&gt;&amp;nbsp;&lt;/td&gt;",CONCATENATE("&lt;td  align=""center""&gt;",Data!F440,"&lt;/td&gt;"))</f>
        <v>&lt;td&gt;&amp;nbsp;&lt;/td&gt;</v>
      </c>
      <c r="D391" t="str">
        <f>IF(ISBLANK(Data!G440), "&lt;td&gt;&amp;nbsp;&lt;/td&gt;",CONCATENATE("&lt;td  align=""center""&gt;",Data!G440,"&lt;/td&gt;"))</f>
        <v>&lt;td&gt;&amp;nbsp;&lt;/td&gt;</v>
      </c>
      <c r="E391" t="str">
        <f>IF(ISBLANK(Data!H440), "&lt;td&gt;&amp;nbsp;&lt;/td&gt;",CONCATENATE("&lt;td  align=""center""&gt;",Data!H440,"&lt;/td&gt;"))</f>
        <v>&lt;td  align="center"&gt;260&lt;/td&gt;</v>
      </c>
      <c r="F391" t="str">
        <f>IF(ISBLANK(Data!I440), "&lt;td&gt;&amp;nbsp;&lt;/td&gt;",CONCATENATE("&lt;td  align=""center""&gt;",Data!I440,"&lt;/td&gt;"))</f>
        <v>&lt;td  align="center"&gt;Moyenne&lt;/td&gt;</v>
      </c>
      <c r="G391" t="str">
        <f>IF(ISBLANK(Data!J440), "&lt;td&gt;&amp;nbsp;&lt;/td&gt;",CONCATENATE("&lt;td&gt;&lt;a href=",Data!J440, " target=_blank&gt;...&lt;/a&gt;&lt;/td&gt;"))</f>
        <v>&lt;td&gt;&amp;nbsp;&lt;/td&gt;</v>
      </c>
    </row>
    <row r="392" spans="1:7" x14ac:dyDescent="0.5">
      <c r="A392" t="str">
        <f>IF(ISBLANK(Data!D441), "&lt;tr&gt;&lt;td&gt;&amp;nbsp;&lt;/td&gt;",CONCATENATE("&lt;tr&gt;&lt;td align=""center""&gt;",Data!D441,"&lt;/td&gt;"))</f>
        <v>&lt;tr&gt;&lt;td align="center"&gt;22-6-2014&lt;/td&gt;</v>
      </c>
      <c r="B392" t="str">
        <f>IF(ISBLANK(Data!E441), "&lt;td&gt;&amp;nbsp;&lt;/td&gt;",CONCATENATE("&lt;td&gt;",Data!E441,"&lt;/td&gt;"))</f>
        <v>&lt;td&gt;1° jour Marmotes&lt;/td&gt;</v>
      </c>
      <c r="C392" t="str">
        <f>IF(ISBLANK(Data!F441), "&lt;td&gt;&amp;nbsp;&lt;/td&gt;",CONCATENATE("&lt;td  align=""center""&gt;",Data!F441,"&lt;/td&gt;"))</f>
        <v>&lt;td&gt;&amp;nbsp;&lt;/td&gt;</v>
      </c>
      <c r="D392" t="str">
        <f>IF(ISBLANK(Data!G441), "&lt;td&gt;&amp;nbsp;&lt;/td&gt;",CONCATENATE("&lt;td  align=""center""&gt;",Data!G441,"&lt;/td&gt;"))</f>
        <v>&lt;td&gt;&amp;nbsp;&lt;/td&gt;</v>
      </c>
      <c r="E392" t="str">
        <f>IF(ISBLANK(Data!H441), "&lt;td&gt;&amp;nbsp;&lt;/td&gt;",CONCATENATE("&lt;td  align=""center""&gt;",Data!H441,"&lt;/td&gt;"))</f>
        <v>&lt;td&gt;&amp;nbsp;&lt;/td&gt;</v>
      </c>
      <c r="F392" t="str">
        <f>IF(ISBLANK(Data!I441), "&lt;td&gt;&amp;nbsp;&lt;/td&gt;",CONCATENATE("&lt;td  align=""center""&gt;",Data!I441,"&lt;/td&gt;"))</f>
        <v>&lt;td  align="center"&gt;Moyenne&lt;/td&gt;</v>
      </c>
      <c r="G392" t="str">
        <f>IF(ISBLANK(Data!J441), "&lt;td&gt;&amp;nbsp;&lt;/td&gt;",CONCATENATE("&lt;td&gt;&lt;a href=",Data!J441, " target=_blank&gt;...&lt;/a&gt;&lt;/td&gt;"))</f>
        <v>&lt;td&gt;&amp;nbsp;&lt;/td&gt;</v>
      </c>
    </row>
    <row r="393" spans="1:7" x14ac:dyDescent="0.5">
      <c r="A393" t="str">
        <f>IF(ISBLANK(Data!D442), "&lt;tr&gt;&lt;td&gt;&amp;nbsp;&lt;/td&gt;",CONCATENATE("&lt;tr&gt;&lt;td align=""center""&gt;",Data!D442,"&lt;/td&gt;"))</f>
        <v>&lt;tr&gt;&lt;td align="center"&gt;20-6-2014&lt;/td&gt;</v>
      </c>
      <c r="B393" t="str">
        <f>IF(ISBLANK(Data!E442), "&lt;td&gt;&amp;nbsp;&lt;/td&gt;",CONCATENATE("&lt;td&gt;",Data!E442,"&lt;/td&gt;"))</f>
        <v>&lt;td&gt;La Montagne de Thiey&lt;/td&gt;</v>
      </c>
      <c r="C393" t="str">
        <f>IF(ISBLANK(Data!F442), "&lt;td&gt;&amp;nbsp;&lt;/td&gt;",CONCATENATE("&lt;td  align=""center""&gt;",Data!F442,"&lt;/td&gt;"))</f>
        <v>&lt;td  align="center"&gt;490&lt;/td&gt;</v>
      </c>
      <c r="D393" t="str">
        <f>IF(ISBLANK(Data!G442), "&lt;td&gt;&amp;nbsp;&lt;/td&gt;",CONCATENATE("&lt;td  align=""center""&gt;",Data!G442,"&lt;/td&gt;"))</f>
        <v>&lt;td  align="center"&gt;11&lt;/td&gt;</v>
      </c>
      <c r="E393" t="str">
        <f>IF(ISBLANK(Data!H442), "&lt;td&gt;&amp;nbsp;&lt;/td&gt;",CONCATENATE("&lt;td  align=""center""&gt;",Data!H442,"&lt;/td&gt;"))</f>
        <v>&lt;td  align="center"&gt;50&lt;/td&gt;</v>
      </c>
      <c r="F393" t="str">
        <f>IF(ISBLANK(Data!I442), "&lt;td&gt;&amp;nbsp;&lt;/td&gt;",CONCATENATE("&lt;td  align=""center""&gt;",Data!I442,"&lt;/td&gt;"))</f>
        <v>&lt;td  align="center"&gt;Moyenne&lt;/td&gt;</v>
      </c>
      <c r="G393" t="str">
        <f>IF(ISBLANK(Data!J442), "&lt;td&gt;&amp;nbsp;&lt;/td&gt;",CONCATENATE("&lt;td&gt;&lt;a href=",Data!J442, " target=_blank&gt;...&lt;/a&gt;&lt;/td&gt;"))</f>
        <v>&lt;td&gt;&amp;nbsp;&lt;/td&gt;</v>
      </c>
    </row>
    <row r="394" spans="1:7" x14ac:dyDescent="0.5">
      <c r="A394" t="str">
        <f>IF(ISBLANK(Data!D443), "&lt;tr&gt;&lt;td&gt;&amp;nbsp;&lt;/td&gt;",CONCATENATE("&lt;tr&gt;&lt;td align=""center""&gt;",Data!D443,"&lt;/td&gt;"))</f>
        <v>&lt;tr&gt;&lt;td align="center"&gt;13-6-2014&lt;/td&gt;</v>
      </c>
      <c r="B394" t="str">
        <f>IF(ISBLANK(Data!E443), "&lt;td&gt;&amp;nbsp;&lt;/td&gt;",CONCATENATE("&lt;td&gt;",Data!E443,"&lt;/td&gt;"))</f>
        <v>&lt;td&gt;La Croix de Verse&lt;/td&gt;</v>
      </c>
      <c r="C394" t="str">
        <f>IF(ISBLANK(Data!F443), "&lt;td&gt;&amp;nbsp;&lt;/td&gt;",CONCATENATE("&lt;td  align=""center""&gt;",Data!F443,"&lt;/td&gt;"))</f>
        <v>&lt;td  align="center"&gt;320&lt;/td&gt;</v>
      </c>
      <c r="D394" t="str">
        <f>IF(ISBLANK(Data!G443), "&lt;td&gt;&amp;nbsp;&lt;/td&gt;",CONCATENATE("&lt;td  align=""center""&gt;",Data!G443,"&lt;/td&gt;"))</f>
        <v>&lt;td  align="center"&gt;12,3&lt;/td&gt;</v>
      </c>
      <c r="E394" t="str">
        <f>IF(ISBLANK(Data!H443), "&lt;td&gt;&amp;nbsp;&lt;/td&gt;",CONCATENATE("&lt;td  align=""center""&gt;",Data!H443,"&lt;/td&gt;"))</f>
        <v>&lt;td  align="center"&gt;70&lt;/td&gt;</v>
      </c>
      <c r="F394" t="str">
        <f>IF(ISBLANK(Data!I443), "&lt;td&gt;&amp;nbsp;&lt;/td&gt;",CONCATENATE("&lt;td  align=""center""&gt;",Data!I443,"&lt;/td&gt;"))</f>
        <v>&lt;td  align="center"&gt;Facile&lt;/td&gt;</v>
      </c>
      <c r="G394" t="str">
        <f>IF(ISBLANK(Data!J443), "&lt;td&gt;&amp;nbsp;&lt;/td&gt;",CONCATENATE("&lt;td&gt;&lt;a href=",Data!J443, " target=_blank&gt;...&lt;/a&gt;&lt;/td&gt;"))</f>
        <v>&lt;td&gt;&amp;nbsp;&lt;/td&gt;</v>
      </c>
    </row>
    <row r="395" spans="1:7" x14ac:dyDescent="0.5">
      <c r="A395" t="str">
        <f>IF(ISBLANK(Data!D444), "&lt;tr&gt;&lt;td&gt;&amp;nbsp;&lt;/td&gt;",CONCATENATE("&lt;tr&gt;&lt;td align=""center""&gt;",Data!D444,"&lt;/td&gt;"))</f>
        <v>&lt;tr&gt;&lt;td align="center"&gt;6-6-2014&lt;/td&gt;</v>
      </c>
      <c r="B395" t="str">
        <f>IF(ISBLANK(Data!E444), "&lt;td&gt;&amp;nbsp;&lt;/td&gt;",CONCATENATE("&lt;td&gt;",Data!E444,"&lt;/td&gt;"))</f>
        <v>&lt;td&gt;Forêt de Briasq&lt;/td&gt;</v>
      </c>
      <c r="C395" t="str">
        <f>IF(ISBLANK(Data!F444), "&lt;td&gt;&amp;nbsp;&lt;/td&gt;",CONCATENATE("&lt;td  align=""center""&gt;",Data!F444,"&lt;/td&gt;"))</f>
        <v>&lt;td  align="center"&gt;480&lt;/td&gt;</v>
      </c>
      <c r="D395" t="str">
        <f>IF(ISBLANK(Data!G444), "&lt;td&gt;&amp;nbsp;&lt;/td&gt;",CONCATENATE("&lt;td  align=""center""&gt;",Data!G444,"&lt;/td&gt;"))</f>
        <v>&lt;td  align="center"&gt;12&lt;/td&gt;</v>
      </c>
      <c r="E395" t="str">
        <f>IF(ISBLANK(Data!H444), "&lt;td&gt;&amp;nbsp;&lt;/td&gt;",CONCATENATE("&lt;td  align=""center""&gt;",Data!H444,"&lt;/td&gt;"))</f>
        <v>&lt;td  align="center"&gt;80&lt;/td&gt;</v>
      </c>
      <c r="F395" t="str">
        <f>IF(ISBLANK(Data!I444), "&lt;td&gt;&amp;nbsp;&lt;/td&gt;",CONCATENATE("&lt;td  align=""center""&gt;",Data!I444,"&lt;/td&gt;"))</f>
        <v>&lt;td  align="center"&gt;Facile&lt;/td&gt;</v>
      </c>
      <c r="G395" t="str">
        <f>IF(ISBLANK(Data!J444), "&lt;td&gt;&amp;nbsp;&lt;/td&gt;",CONCATENATE("&lt;td&gt;&lt;a href=",Data!J444, " target=_blank&gt;...&lt;/a&gt;&lt;/td&gt;"))</f>
        <v>&lt;td&gt;&amp;nbsp;&lt;/td&gt;</v>
      </c>
    </row>
    <row r="396" spans="1:7" x14ac:dyDescent="0.5">
      <c r="A396" t="str">
        <f>IF(ISBLANK(Data!D445), "&lt;tr&gt;&lt;td&gt;&amp;nbsp;&lt;/td&gt;",CONCATENATE("&lt;tr&gt;&lt;td align=""center""&gt;",Data!D445,"&lt;/td&gt;"))</f>
        <v>&lt;tr&gt;&lt;td align="center"&gt;30-5-2014&lt;/td&gt;</v>
      </c>
      <c r="B396" t="str">
        <f>IF(ISBLANK(Data!E445), "&lt;td&gt;&amp;nbsp;&lt;/td&gt;",CONCATENATE("&lt;td&gt;",Data!E445,"&lt;/td&gt;"))</f>
        <v>&lt;td&gt;Pointe Arpillon Les Issambres&lt;/td&gt;</v>
      </c>
      <c r="C396" t="str">
        <f>IF(ISBLANK(Data!F445), "&lt;td&gt;&amp;nbsp;&lt;/td&gt;",CONCATENATE("&lt;td  align=""center""&gt;",Data!F445,"&lt;/td&gt;"))</f>
        <v>&lt;td  align="center"&gt;200&lt;/td&gt;</v>
      </c>
      <c r="D396" t="str">
        <f>IF(ISBLANK(Data!G445), "&lt;td&gt;&amp;nbsp;&lt;/td&gt;",CONCATENATE("&lt;td  align=""center""&gt;",Data!G445,"&lt;/td&gt;"))</f>
        <v>&lt;td  align="center"&gt;8&lt;/td&gt;</v>
      </c>
      <c r="E396" t="str">
        <f>IF(ISBLANK(Data!H445), "&lt;td&gt;&amp;nbsp;&lt;/td&gt;",CONCATENATE("&lt;td  align=""center""&gt;",Data!H445,"&lt;/td&gt;"))</f>
        <v>&lt;td  align="center"&gt;150&lt;/td&gt;</v>
      </c>
      <c r="F396" t="str">
        <f>IF(ISBLANK(Data!I445), "&lt;td&gt;&amp;nbsp;&lt;/td&gt;",CONCATENATE("&lt;td  align=""center""&gt;",Data!I445,"&lt;/td&gt;"))</f>
        <v>&lt;td  align="center"&gt;Facile&lt;/td&gt;</v>
      </c>
      <c r="G396" t="str">
        <f>IF(ISBLANK(Data!J445), "&lt;td&gt;&amp;nbsp;&lt;/td&gt;",CONCATENATE("&lt;td&gt;&lt;a href=",Data!J445, " target=_blank&gt;...&lt;/a&gt;&lt;/td&gt;"))</f>
        <v>&lt;td&gt;&amp;nbsp;&lt;/td&gt;</v>
      </c>
    </row>
    <row r="397" spans="1:7" x14ac:dyDescent="0.5">
      <c r="A397" t="str">
        <f>IF(ISBLANK(Data!D446), "&lt;tr&gt;&lt;td&gt;&amp;nbsp;&lt;/td&gt;",CONCATENATE("&lt;tr&gt;&lt;td align=""center""&gt;",Data!D446,"&lt;/td&gt;"))</f>
        <v>&lt;tr&gt;&lt;td align="center"&gt;24-5-2014&lt;/td&gt;</v>
      </c>
      <c r="B397" t="str">
        <f>IF(ISBLANK(Data!E446), "&lt;td&gt;&amp;nbsp;&lt;/td&gt;",CONCATENATE("&lt;td&gt;",Data!E446,"&lt;/td&gt;"))</f>
        <v>&lt;td&gt;Bileux - Le Chiran&lt;/td&gt;</v>
      </c>
      <c r="C397" t="str">
        <f>IF(ISBLANK(Data!F446), "&lt;td&gt;&amp;nbsp;&lt;/td&gt;",CONCATENATE("&lt;td  align=""center""&gt;",Data!F446,"&lt;/td&gt;"))</f>
        <v>&lt;td  align="center"&gt;950&lt;/td&gt;</v>
      </c>
      <c r="D397" t="str">
        <f>IF(ISBLANK(Data!G446), "&lt;td&gt;&amp;nbsp;&lt;/td&gt;",CONCATENATE("&lt;td  align=""center""&gt;",Data!G446,"&lt;/td&gt;"))</f>
        <v>&lt;td  align="center"&gt;18&lt;/td&gt;</v>
      </c>
      <c r="E397" t="str">
        <f>IF(ISBLANK(Data!H446), "&lt;td&gt;&amp;nbsp;&lt;/td&gt;",CONCATENATE("&lt;td  align=""center""&gt;",Data!H446,"&lt;/td&gt;"))</f>
        <v>&lt;td  align="center"&gt;190&lt;/td&gt;</v>
      </c>
      <c r="F397" t="str">
        <f>IF(ISBLANK(Data!I446), "&lt;td&gt;&amp;nbsp;&lt;/td&gt;",CONCATENATE("&lt;td  align=""center""&gt;",Data!I446,"&lt;/td&gt;"))</f>
        <v>&lt;td  align="center"&gt;Sportive&lt;/td&gt;</v>
      </c>
      <c r="G397" t="str">
        <f>IF(ISBLANK(Data!J446), "&lt;td&gt;&amp;nbsp;&lt;/td&gt;",CONCATENATE("&lt;td&gt;&lt;a href=",Data!J446, " target=_blank&gt;...&lt;/a&gt;&lt;/td&gt;"))</f>
        <v>&lt;td&gt;&amp;nbsp;&lt;/td&gt;</v>
      </c>
    </row>
    <row r="398" spans="1:7" x14ac:dyDescent="0.5">
      <c r="A398" t="str">
        <f>IF(ISBLANK(Data!D447), "&lt;tr&gt;&lt;td&gt;&amp;nbsp;&lt;/td&gt;",CONCATENATE("&lt;tr&gt;&lt;td align=""center""&gt;",Data!D447,"&lt;/td&gt;"))</f>
        <v>&lt;tr&gt;&lt;td align="center"&gt;23-5-2014&lt;/td&gt;</v>
      </c>
      <c r="B398" t="str">
        <f>IF(ISBLANK(Data!E447), "&lt;td&gt;&amp;nbsp;&lt;/td&gt;",CONCATENATE("&lt;td&gt;",Data!E447,"&lt;/td&gt;"))</f>
        <v>&lt;td&gt;CASTELLAR - Tour du Roc d'Orméa&lt;/td&gt;</v>
      </c>
      <c r="C398" t="str">
        <f>IF(ISBLANK(Data!F447), "&lt;td&gt;&amp;nbsp;&lt;/td&gt;",CONCATENATE("&lt;td  align=""center""&gt;",Data!F447,"&lt;/td&gt;"))</f>
        <v>&lt;td  align="center"&gt;780&lt;/td&gt;</v>
      </c>
      <c r="D398" t="str">
        <f>IF(ISBLANK(Data!G447), "&lt;td&gt;&amp;nbsp;&lt;/td&gt;",CONCATENATE("&lt;td  align=""center""&gt;",Data!G447,"&lt;/td&gt;"))</f>
        <v>&lt;td  align="center"&gt;8&lt;/td&gt;</v>
      </c>
      <c r="E398" t="str">
        <f>IF(ISBLANK(Data!H447), "&lt;td&gt;&amp;nbsp;&lt;/td&gt;",CONCATENATE("&lt;td  align=""center""&gt;",Data!H447,"&lt;/td&gt;"))</f>
        <v>&lt;td  align="center"&gt;125&lt;/td&gt;</v>
      </c>
      <c r="F398" t="str">
        <f>IF(ISBLANK(Data!I447), "&lt;td&gt;&amp;nbsp;&lt;/td&gt;",CONCATENATE("&lt;td  align=""center""&gt;",Data!I447,"&lt;/td&gt;"))</f>
        <v>&lt;td  align="center"&gt;Sportive&lt;/td&gt;</v>
      </c>
      <c r="G398" t="str">
        <f>IF(ISBLANK(Data!J447), "&lt;td&gt;&amp;nbsp;&lt;/td&gt;",CONCATENATE("&lt;td&gt;&lt;a href=",Data!J447, " target=_blank&gt;...&lt;/a&gt;&lt;/td&gt;"))</f>
        <v>&lt;td&gt;&amp;nbsp;&lt;/td&gt;</v>
      </c>
    </row>
    <row r="399" spans="1:7" x14ac:dyDescent="0.5">
      <c r="A399" t="str">
        <f>IF(ISBLANK(Data!D448), "&lt;tr&gt;&lt;td&gt;&amp;nbsp;&lt;/td&gt;",CONCATENATE("&lt;tr&gt;&lt;td align=""center""&gt;",Data!D448,"&lt;/td&gt;"))</f>
        <v>&lt;tr&gt;&lt;td align="center"&gt;16-5-2014&lt;/td&gt;</v>
      </c>
      <c r="B399" t="str">
        <f>IF(ISBLANK(Data!E448), "&lt;td&gt;&amp;nbsp;&lt;/td&gt;",CONCATENATE("&lt;td&gt;",Data!E448,"&lt;/td&gt;"))</f>
        <v>&lt;td&gt;Courmes à Courmes par Bramafan / St. Barnabé&lt;/td&gt;</v>
      </c>
      <c r="C399" t="str">
        <f>IF(ISBLANK(Data!F448), "&lt;td&gt;&amp;nbsp;&lt;/td&gt;",CONCATENATE("&lt;td  align=""center""&gt;",Data!F448,"&lt;/td&gt;"))</f>
        <v>&lt;td  align="center"&gt;650&lt;/td&gt;</v>
      </c>
      <c r="D399" t="str">
        <f>IF(ISBLANK(Data!G448), "&lt;td&gt;&amp;nbsp;&lt;/td&gt;",CONCATENATE("&lt;td  align=""center""&gt;",Data!G448,"&lt;/td&gt;"))</f>
        <v>&lt;td  align="center"&gt;12&lt;/td&gt;</v>
      </c>
      <c r="E399" t="str">
        <f>IF(ISBLANK(Data!H448), "&lt;td&gt;&amp;nbsp;&lt;/td&gt;",CONCATENATE("&lt;td  align=""center""&gt;",Data!H448,"&lt;/td&gt;"))</f>
        <v>&lt;td  align="center"&gt;50&lt;/td&gt;</v>
      </c>
      <c r="F399" t="str">
        <f>IF(ISBLANK(Data!I448), "&lt;td&gt;&amp;nbsp;&lt;/td&gt;",CONCATENATE("&lt;td  align=""center""&gt;",Data!I448,"&lt;/td&gt;"))</f>
        <v>&lt;td  align="center"&gt;Moyenne&lt;/td&gt;</v>
      </c>
      <c r="G399" t="str">
        <f>IF(ISBLANK(Data!J448), "&lt;td&gt;&amp;nbsp;&lt;/td&gt;",CONCATENATE("&lt;td&gt;&lt;a href=",Data!J448, " target=_blank&gt;...&lt;/a&gt;&lt;/td&gt;"))</f>
        <v>&lt;td&gt;&amp;nbsp;&lt;/td&gt;</v>
      </c>
    </row>
    <row r="400" spans="1:7" x14ac:dyDescent="0.5">
      <c r="A400" t="str">
        <f>IF(ISBLANK(Data!D449), "&lt;tr&gt;&lt;td&gt;&amp;nbsp;&lt;/td&gt;",CONCATENATE("&lt;tr&gt;&lt;td align=""center""&gt;",Data!D449,"&lt;/td&gt;"))</f>
        <v>&lt;tr&gt;&lt;td align="center"&gt;9-5-2014&lt;/td&gt;</v>
      </c>
      <c r="B400" t="str">
        <f>IF(ISBLANK(Data!E449), "&lt;td&gt;&amp;nbsp;&lt;/td&gt;",CONCATENATE("&lt;td&gt;",Data!E449,"&lt;/td&gt;"))</f>
        <v>&lt;td&gt;Canaux - Col Ferrier&lt;/td&gt;</v>
      </c>
      <c r="C400" t="str">
        <f>IF(ISBLANK(Data!F449), "&lt;td&gt;&amp;nbsp;&lt;/td&gt;",CONCATENATE("&lt;td  align=""center""&gt;",Data!F449,"&lt;/td&gt;"))</f>
        <v>&lt;td  align="center"&gt;400&lt;/td&gt;</v>
      </c>
      <c r="D400" t="str">
        <f>IF(ISBLANK(Data!G449), "&lt;td&gt;&amp;nbsp;&lt;/td&gt;",CONCATENATE("&lt;td  align=""center""&gt;",Data!G449,"&lt;/td&gt;"))</f>
        <v>&lt;td&gt;&amp;nbsp;&lt;/td&gt;</v>
      </c>
      <c r="E400" t="str">
        <f>IF(ISBLANK(Data!H449), "&lt;td&gt;&amp;nbsp;&lt;/td&gt;",CONCATENATE("&lt;td  align=""center""&gt;",Data!H449,"&lt;/td&gt;"))</f>
        <v>&lt;td  align="center"&gt;65&lt;/td&gt;</v>
      </c>
      <c r="F400" t="str">
        <f>IF(ISBLANK(Data!I449), "&lt;td&gt;&amp;nbsp;&lt;/td&gt;",CONCATENATE("&lt;td  align=""center""&gt;",Data!I449,"&lt;/td&gt;"))</f>
        <v>&lt;td  align="center"&gt;Moyenne&lt;/td&gt;</v>
      </c>
      <c r="G400" t="str">
        <f>IF(ISBLANK(Data!J449), "&lt;td&gt;&amp;nbsp;&lt;/td&gt;",CONCATENATE("&lt;td&gt;&lt;a href=",Data!J449, " target=_blank&gt;...&lt;/a&gt;&lt;/td&gt;"))</f>
        <v>&lt;td&gt;&amp;nbsp;&lt;/td&gt;</v>
      </c>
    </row>
    <row r="401" spans="1:7" x14ac:dyDescent="0.5">
      <c r="A401" t="str">
        <f>IF(ISBLANK(Data!D450), "&lt;tr&gt;&lt;td&gt;&amp;nbsp;&lt;/td&gt;",CONCATENATE("&lt;tr&gt;&lt;td align=""center""&gt;",Data!D450,"&lt;/td&gt;"))</f>
        <v>&lt;tr&gt;&lt;td align="center"&gt;25-4-2014&lt;/td&gt;</v>
      </c>
      <c r="B401" t="str">
        <f>IF(ISBLANK(Data!E450), "&lt;td&gt;&amp;nbsp;&lt;/td&gt;",CONCATENATE("&lt;td&gt;",Data!E450,"&lt;/td&gt;"))</f>
        <v>&lt;td&gt;La Croix de Verse(cime orientale du Cheiron)&lt;/td&gt;</v>
      </c>
      <c r="C401" t="str">
        <f>IF(ISBLANK(Data!F450), "&lt;td&gt;&amp;nbsp;&lt;/td&gt;",CONCATENATE("&lt;td  align=""center""&gt;",Data!F450,"&lt;/td&gt;"))</f>
        <v>&lt;td  align="center"&gt;700&lt;/td&gt;</v>
      </c>
      <c r="D401" t="str">
        <f>IF(ISBLANK(Data!G450), "&lt;td&gt;&amp;nbsp;&lt;/td&gt;",CONCATENATE("&lt;td  align=""center""&gt;",Data!G450,"&lt;/td&gt;"))</f>
        <v>&lt;td  align="center"&gt;9&lt;/td&gt;</v>
      </c>
      <c r="E401" t="str">
        <f>IF(ISBLANK(Data!H450), "&lt;td&gt;&amp;nbsp;&lt;/td&gt;",CONCATENATE("&lt;td  align=""center""&gt;",Data!H450,"&lt;/td&gt;"))</f>
        <v>&lt;td  align="center"&gt;72&lt;/td&gt;</v>
      </c>
      <c r="F401" t="str">
        <f>IF(ISBLANK(Data!I450), "&lt;td&gt;&amp;nbsp;&lt;/td&gt;",CONCATENATE("&lt;td  align=""center""&gt;",Data!I450,"&lt;/td&gt;"))</f>
        <v>&lt;td  align="center"&gt;Sportive&lt;/td&gt;</v>
      </c>
      <c r="G401" t="str">
        <f>IF(ISBLANK(Data!J450), "&lt;td&gt;&amp;nbsp;&lt;/td&gt;",CONCATENATE("&lt;td&gt;&lt;a href=",Data!J450, " target=_blank&gt;...&lt;/a&gt;&lt;/td&gt;"))</f>
        <v>&lt;td&gt;&amp;nbsp;&lt;/td&gt;</v>
      </c>
    </row>
    <row r="402" spans="1:7" x14ac:dyDescent="0.5">
      <c r="A402" t="str">
        <f>IF(ISBLANK(Data!D451), "&lt;tr&gt;&lt;td&gt;&amp;nbsp;&lt;/td&gt;",CONCATENATE("&lt;tr&gt;&lt;td align=""center""&gt;",Data!D451,"&lt;/td&gt;"))</f>
        <v>&lt;tr&gt;&lt;td align="center"&gt;25-4-2014&lt;/td&gt;</v>
      </c>
      <c r="B402" t="str">
        <f>IF(ISBLANK(Data!E451), "&lt;td&gt;&amp;nbsp;&lt;/td&gt;",CONCATENATE("&lt;td&gt;",Data!E451,"&lt;/td&gt;"))</f>
        <v>&lt;td&gt;La Croix de Verse(cime orientale du Cheiron)&lt;/td&gt;</v>
      </c>
      <c r="C402" t="str">
        <f>IF(ISBLANK(Data!F451), "&lt;td&gt;&amp;nbsp;&lt;/td&gt;",CONCATENATE("&lt;td  align=""center""&gt;",Data!F451,"&lt;/td&gt;"))</f>
        <v>&lt;td  align="center"&gt;480&lt;/td&gt;</v>
      </c>
      <c r="D402" t="str">
        <f>IF(ISBLANK(Data!G451), "&lt;td&gt;&amp;nbsp;&lt;/td&gt;",CONCATENATE("&lt;td  align=""center""&gt;",Data!G451,"&lt;/td&gt;"))</f>
        <v>&lt;td&gt;&amp;nbsp;&lt;/td&gt;</v>
      </c>
      <c r="E402" t="str">
        <f>IF(ISBLANK(Data!H451), "&lt;td&gt;&amp;nbsp;&lt;/td&gt;",CONCATENATE("&lt;td  align=""center""&gt;",Data!H451,"&lt;/td&gt;"))</f>
        <v>&lt;td  align="center"&gt;72&lt;/td&gt;</v>
      </c>
      <c r="F402" t="str">
        <f>IF(ISBLANK(Data!I451), "&lt;td&gt;&amp;nbsp;&lt;/td&gt;",CONCATENATE("&lt;td  align=""center""&gt;",Data!I451,"&lt;/td&gt;"))</f>
        <v>&lt;td  align="center"&gt;Moyenne&lt;/td&gt;</v>
      </c>
      <c r="G402" t="str">
        <f>IF(ISBLANK(Data!J451), "&lt;td&gt;&amp;nbsp;&lt;/td&gt;",CONCATENATE("&lt;td&gt;&lt;a href=",Data!J451, " target=_blank&gt;...&lt;/a&gt;&lt;/td&gt;"))</f>
        <v>&lt;td&gt;&amp;nbsp;&lt;/td&gt;</v>
      </c>
    </row>
    <row r="403" spans="1:7" x14ac:dyDescent="0.5">
      <c r="A403" t="str">
        <f>IF(ISBLANK(Data!D452), "&lt;tr&gt;&lt;td&gt;&amp;nbsp;&lt;/td&gt;",CONCATENATE("&lt;tr&gt;&lt;td align=""center""&gt;",Data!D452,"&lt;/td&gt;"))</f>
        <v>&lt;tr&gt;&lt;td align="center"&gt;18-4-2014&lt;/td&gt;</v>
      </c>
      <c r="B403" t="str">
        <f>IF(ISBLANK(Data!E452), "&lt;td&gt;&amp;nbsp;&lt;/td&gt;",CONCATENATE("&lt;td&gt;",Data!E452,"&lt;/td&gt;"))</f>
        <v>&lt;td&gt;Col Ferrier Canaux&lt;/td&gt;</v>
      </c>
      <c r="C403" t="str">
        <f>IF(ISBLANK(Data!F452), "&lt;td&gt;&amp;nbsp;&lt;/td&gt;",CONCATENATE("&lt;td  align=""center""&gt;",Data!F452,"&lt;/td&gt;"))</f>
        <v>&lt;td  align="center"&gt;400&lt;/td&gt;</v>
      </c>
      <c r="D403" t="str">
        <f>IF(ISBLANK(Data!G452), "&lt;td&gt;&amp;nbsp;&lt;/td&gt;",CONCATENATE("&lt;td  align=""center""&gt;",Data!G452,"&lt;/td&gt;"))</f>
        <v>&lt;td&gt;&amp;nbsp;&lt;/td&gt;</v>
      </c>
      <c r="E403" t="str">
        <f>IF(ISBLANK(Data!H452), "&lt;td&gt;&amp;nbsp;&lt;/td&gt;",CONCATENATE("&lt;td  align=""center""&gt;",Data!H452,"&lt;/td&gt;"))</f>
        <v>&lt;td  align="center"&gt;65&lt;/td&gt;</v>
      </c>
      <c r="F403" t="str">
        <f>IF(ISBLANK(Data!I452), "&lt;td&gt;&amp;nbsp;&lt;/td&gt;",CONCATENATE("&lt;td  align=""center""&gt;",Data!I452,"&lt;/td&gt;"))</f>
        <v>&lt;td  align="center"&gt;Facile&lt;/td&gt;</v>
      </c>
      <c r="G403" t="str">
        <f>IF(ISBLANK(Data!J452), "&lt;td&gt;&amp;nbsp;&lt;/td&gt;",CONCATENATE("&lt;td&gt;&lt;a href=",Data!J452, " target=_blank&gt;...&lt;/a&gt;&lt;/td&gt;"))</f>
        <v>&lt;td&gt;&amp;nbsp;&lt;/td&gt;</v>
      </c>
    </row>
    <row r="404" spans="1:7" x14ac:dyDescent="0.5">
      <c r="A404" t="str">
        <f>IF(ISBLANK(Data!D453), "&lt;tr&gt;&lt;td&gt;&amp;nbsp;&lt;/td&gt;",CONCATENATE("&lt;tr&gt;&lt;td align=""center""&gt;",Data!D453,"&lt;/td&gt;"))</f>
        <v>&lt;tr&gt;&lt;td align="center"&gt;11-4-2014&lt;/td&gt;</v>
      </c>
      <c r="B404" t="str">
        <f>IF(ISBLANK(Data!E453), "&lt;td&gt;&amp;nbsp;&lt;/td&gt;",CONCATENATE("&lt;td&gt;",Data!E453,"&lt;/td&gt;"))</f>
        <v>&lt;td&gt;Mons - Esclapon&lt;/td&gt;</v>
      </c>
      <c r="C404" t="str">
        <f>IF(ISBLANK(Data!F453), "&lt;td&gt;&amp;nbsp;&lt;/td&gt;",CONCATENATE("&lt;td  align=""center""&gt;",Data!F453,"&lt;/td&gt;"))</f>
        <v>&lt;td  align="center"&gt;500&lt;/td&gt;</v>
      </c>
      <c r="D404" t="str">
        <f>IF(ISBLANK(Data!G453), "&lt;td&gt;&amp;nbsp;&lt;/td&gt;",CONCATENATE("&lt;td  align=""center""&gt;",Data!G453,"&lt;/td&gt;"))</f>
        <v>&lt;td  align="center"&gt;12,5&lt;/td&gt;</v>
      </c>
      <c r="E404" t="str">
        <f>IF(ISBLANK(Data!H453), "&lt;td&gt;&amp;nbsp;&lt;/td&gt;",CONCATENATE("&lt;td  align=""center""&gt;",Data!H453,"&lt;/td&gt;"))</f>
        <v>&lt;td  align="center"&gt;110&lt;/td&gt;</v>
      </c>
      <c r="F404" t="str">
        <f>IF(ISBLANK(Data!I453), "&lt;td&gt;&amp;nbsp;&lt;/td&gt;",CONCATENATE("&lt;td  align=""center""&gt;",Data!I453,"&lt;/td&gt;"))</f>
        <v>&lt;td  align="center"&gt;Moyenne&lt;/td&gt;</v>
      </c>
      <c r="G404" t="str">
        <f>IF(ISBLANK(Data!J453), "&lt;td&gt;&amp;nbsp;&lt;/td&gt;",CONCATENATE("&lt;td&gt;&lt;a href=",Data!J453, " target=_blank&gt;...&lt;/a&gt;&lt;/td&gt;"))</f>
        <v>&lt;td&gt;&amp;nbsp;&lt;/td&gt;</v>
      </c>
    </row>
    <row r="405" spans="1:7" x14ac:dyDescent="0.5">
      <c r="A405" t="str">
        <f>IF(ISBLANK(Data!D454), "&lt;tr&gt;&lt;td&gt;&amp;nbsp;&lt;/td&gt;",CONCATENATE("&lt;tr&gt;&lt;td align=""center""&gt;",Data!D454,"&lt;/td&gt;"))</f>
        <v>&lt;tr&gt;&lt;td align="center"&gt;5-4-2014&lt;/td&gt;</v>
      </c>
      <c r="B405" t="str">
        <f>IF(ISBLANK(Data!E454), "&lt;td&gt;&amp;nbsp;&lt;/td&gt;",CONCATENATE("&lt;td&gt;",Data!E454,"&lt;/td&gt;"))</f>
        <v>&lt;td&gt;La forêt de Maïris et la Cime de Peira Cava&lt;/td&gt;</v>
      </c>
      <c r="C405" t="str">
        <f>IF(ISBLANK(Data!F454), "&lt;td&gt;&amp;nbsp;&lt;/td&gt;",CONCATENATE("&lt;td  align=""center""&gt;",Data!F454,"&lt;/td&gt;"))</f>
        <v>&lt;td  align="center"&gt;900&lt;/td&gt;</v>
      </c>
      <c r="D405" t="str">
        <f>IF(ISBLANK(Data!G454), "&lt;td&gt;&amp;nbsp;&lt;/td&gt;",CONCATENATE("&lt;td  align=""center""&gt;",Data!G454,"&lt;/td&gt;"))</f>
        <v>&lt;td  align="center"&gt;16&lt;/td&gt;</v>
      </c>
      <c r="E405" t="str">
        <f>IF(ISBLANK(Data!H454), "&lt;td&gt;&amp;nbsp;&lt;/td&gt;",CONCATENATE("&lt;td  align=""center""&gt;",Data!H454,"&lt;/td&gt;"))</f>
        <v>&lt;td  align="center"&gt;130&lt;/td&gt;</v>
      </c>
      <c r="F405" t="str">
        <f>IF(ISBLANK(Data!I454), "&lt;td&gt;&amp;nbsp;&lt;/td&gt;",CONCATENATE("&lt;td  align=""center""&gt;",Data!I454,"&lt;/td&gt;"))</f>
        <v>&lt;td  align="center"&gt;Sportive&lt;/td&gt;</v>
      </c>
      <c r="G405" t="str">
        <f>IF(ISBLANK(Data!J454), "&lt;td&gt;&amp;nbsp;&lt;/td&gt;",CONCATENATE("&lt;td&gt;&lt;a href=",Data!J454, " target=_blank&gt;...&lt;/a&gt;&lt;/td&gt;"))</f>
        <v>&lt;td&gt;&amp;nbsp;&lt;/td&gt;</v>
      </c>
    </row>
    <row r="406" spans="1:7" x14ac:dyDescent="0.5">
      <c r="A406" t="str">
        <f>IF(ISBLANK(Data!D455), "&lt;tr&gt;&lt;td&gt;&amp;nbsp;&lt;/td&gt;",CONCATENATE("&lt;tr&gt;&lt;td align=""center""&gt;",Data!D455,"&lt;/td&gt;"))</f>
        <v>&lt;tr&gt;&lt;td align="center"&gt;4-4-2014&lt;/td&gt;</v>
      </c>
      <c r="B406" t="str">
        <f>IF(ISBLANK(Data!E455), "&lt;td&gt;&amp;nbsp;&lt;/td&gt;",CONCATENATE("&lt;td&gt;",Data!E455,"&lt;/td&gt;"))</f>
        <v>&lt;td&gt;St.-Vallier-de-Thiey (la pierre Druidique)&lt;/td&gt;</v>
      </c>
      <c r="C406" t="str">
        <f>IF(ISBLANK(Data!F455), "&lt;td&gt;&amp;nbsp;&lt;/td&gt;",CONCATENATE("&lt;td  align=""center""&gt;",Data!F455,"&lt;/td&gt;"))</f>
        <v>&lt;td  align="center"&gt;155&lt;/td&gt;</v>
      </c>
      <c r="D406" t="str">
        <f>IF(ISBLANK(Data!G455), "&lt;td&gt;&amp;nbsp;&lt;/td&gt;",CONCATENATE("&lt;td  align=""center""&gt;",Data!G455,"&lt;/td&gt;"))</f>
        <v>&lt;td  align="center"&gt;10&lt;/td&gt;</v>
      </c>
      <c r="E406" t="str">
        <f>IF(ISBLANK(Data!H455), "&lt;td&gt;&amp;nbsp;&lt;/td&gt;",CONCATENATE("&lt;td  align=""center""&gt;",Data!H455,"&lt;/td&gt;"))</f>
        <v>&lt;td  align="center"&gt;50&lt;/td&gt;</v>
      </c>
      <c r="F406" t="str">
        <f>IF(ISBLANK(Data!I455), "&lt;td&gt;&amp;nbsp;&lt;/td&gt;",CONCATENATE("&lt;td  align=""center""&gt;",Data!I455,"&lt;/td&gt;"))</f>
        <v>&lt;td  align="center"&gt;Facile&lt;/td&gt;</v>
      </c>
      <c r="G406" t="str">
        <f>IF(ISBLANK(Data!J455), "&lt;td&gt;&amp;nbsp;&lt;/td&gt;",CONCATENATE("&lt;td&gt;&lt;a href=",Data!J455, " target=_blank&gt;...&lt;/a&gt;&lt;/td&gt;"))</f>
        <v>&lt;td&gt;&amp;nbsp;&lt;/td&gt;</v>
      </c>
    </row>
    <row r="407" spans="1:7" x14ac:dyDescent="0.5">
      <c r="A407" t="str">
        <f>IF(ISBLANK(Data!D456), "&lt;tr&gt;&lt;td&gt;&amp;nbsp;&lt;/td&gt;",CONCATENATE("&lt;tr&gt;&lt;td align=""center""&gt;",Data!D456,"&lt;/td&gt;"))</f>
        <v>&lt;tr&gt;&lt;td align="center"&gt;28-3-2014&lt;/td&gt;</v>
      </c>
      <c r="B407" t="str">
        <f>IF(ISBLANK(Data!E456), "&lt;td&gt;&amp;nbsp;&lt;/td&gt;",CONCATENATE("&lt;td&gt;",Data!E456,"&lt;/td&gt;"))</f>
        <v>&lt;td&gt;St. Mathieu canal de la Siagne&lt;/td&gt;</v>
      </c>
      <c r="C407" t="str">
        <f>IF(ISBLANK(Data!F456), "&lt;td&gt;&amp;nbsp;&lt;/td&gt;",CONCATENATE("&lt;td  align=""center""&gt;",Data!F456,"&lt;/td&gt;"))</f>
        <v>&lt;td  align="center"&gt;50&lt;/td&gt;</v>
      </c>
      <c r="D407" t="str">
        <f>IF(ISBLANK(Data!G456), "&lt;td&gt;&amp;nbsp;&lt;/td&gt;",CONCATENATE("&lt;td  align=""center""&gt;",Data!G456,"&lt;/td&gt;"))</f>
        <v>&lt;td  align="center"&gt;15&lt;/td&gt;</v>
      </c>
      <c r="E407" t="str">
        <f>IF(ISBLANK(Data!H456), "&lt;td&gt;&amp;nbsp;&lt;/td&gt;",CONCATENATE("&lt;td  align=""center""&gt;",Data!H456,"&lt;/td&gt;"))</f>
        <v>&lt;td  align="center"&gt;20&lt;/td&gt;</v>
      </c>
      <c r="F407" t="str">
        <f>IF(ISBLANK(Data!I456), "&lt;td&gt;&amp;nbsp;&lt;/td&gt;",CONCATENATE("&lt;td  align=""center""&gt;",Data!I456,"&lt;/td&gt;"))</f>
        <v>&lt;td  align="center"&gt;Facile&lt;/td&gt;</v>
      </c>
      <c r="G407" t="str">
        <f>IF(ISBLANK(Data!J456), "&lt;td&gt;&amp;nbsp;&lt;/td&gt;",CONCATENATE("&lt;td&gt;&lt;a href=",Data!J456, " target=_blank&gt;...&lt;/a&gt;&lt;/td&gt;"))</f>
        <v>&lt;td&gt;&amp;nbsp;&lt;/td&gt;</v>
      </c>
    </row>
    <row r="408" spans="1:7" x14ac:dyDescent="0.5">
      <c r="A408" t="str">
        <f>IF(ISBLANK(Data!D457), "&lt;tr&gt;&lt;td&gt;&amp;nbsp;&lt;/td&gt;",CONCATENATE("&lt;tr&gt;&lt;td align=""center""&gt;",Data!D457,"&lt;/td&gt;"))</f>
        <v>&lt;tr&gt;&lt;td align="center"&gt;21-3-2014&lt;/td&gt;</v>
      </c>
      <c r="B408" t="str">
        <f>IF(ISBLANK(Data!E457), "&lt;td&gt;&amp;nbsp;&lt;/td&gt;",CONCATENATE("&lt;td&gt;",Data!E457,"&lt;/td&gt;"))</f>
        <v>&lt;td&gt;Siagne St. Cézaire sur Siagne&lt;/td&gt;</v>
      </c>
      <c r="C408" t="str">
        <f>IF(ISBLANK(Data!F457), "&lt;td&gt;&amp;nbsp;&lt;/td&gt;",CONCATENATE("&lt;td  align=""center""&gt;",Data!F457,"&lt;/td&gt;"))</f>
        <v>&lt;td  align="center"&gt;370&lt;/td&gt;</v>
      </c>
      <c r="D408" t="str">
        <f>IF(ISBLANK(Data!G457), "&lt;td&gt;&amp;nbsp;&lt;/td&gt;",CONCATENATE("&lt;td  align=""center""&gt;",Data!G457,"&lt;/td&gt;"))</f>
        <v>&lt;td  align="center"&gt;10,5&lt;/td&gt;</v>
      </c>
      <c r="E408" t="str">
        <f>IF(ISBLANK(Data!H457), "&lt;td&gt;&amp;nbsp;&lt;/td&gt;",CONCATENATE("&lt;td  align=""center""&gt;",Data!H457,"&lt;/td&gt;"))</f>
        <v>&lt;td  align="center"&gt;60&lt;/td&gt;</v>
      </c>
      <c r="F408" t="str">
        <f>IF(ISBLANK(Data!I457), "&lt;td&gt;&amp;nbsp;&lt;/td&gt;",CONCATENATE("&lt;td  align=""center""&gt;",Data!I457,"&lt;/td&gt;"))</f>
        <v>&lt;td  align="center"&gt;Facile&lt;/td&gt;</v>
      </c>
      <c r="G408" t="str">
        <f>IF(ISBLANK(Data!J457), "&lt;td&gt;&amp;nbsp;&lt;/td&gt;",CONCATENATE("&lt;td&gt;&lt;a href=",Data!J457, " target=_blank&gt;...&lt;/a&gt;&lt;/td&gt;"))</f>
        <v>&lt;td&gt;&amp;nbsp;&lt;/td&gt;</v>
      </c>
    </row>
    <row r="409" spans="1:7" x14ac:dyDescent="0.5">
      <c r="A409" t="str">
        <f>IF(ISBLANK(Data!D458), "&lt;tr&gt;&lt;td&gt;&amp;nbsp;&lt;/td&gt;",CONCATENATE("&lt;tr&gt;&lt;td align=""center""&gt;",Data!D458,"&lt;/td&gt;"))</f>
        <v>&lt;tr&gt;&lt;td align="center"&gt;14-3-2014&lt;/td&gt;</v>
      </c>
      <c r="B409" t="str">
        <f>IF(ISBLANK(Data!E458), "&lt;td&gt;&amp;nbsp;&lt;/td&gt;",CONCATENATE("&lt;td&gt;",Data!E458,"&lt;/td&gt;"))</f>
        <v>&lt;td&gt;Mimosas à Auribeau sur Siagne&lt;/td&gt;</v>
      </c>
      <c r="C409" t="str">
        <f>IF(ISBLANK(Data!F458), "&lt;td&gt;&amp;nbsp;&lt;/td&gt;",CONCATENATE("&lt;td  align=""center""&gt;",Data!F458,"&lt;/td&gt;"))</f>
        <v>&lt;td  align="center"&gt;200&lt;/td&gt;</v>
      </c>
      <c r="D409" t="str">
        <f>IF(ISBLANK(Data!G458), "&lt;td&gt;&amp;nbsp;&lt;/td&gt;",CONCATENATE("&lt;td  align=""center""&gt;",Data!G458,"&lt;/td&gt;"))</f>
        <v>&lt;td  align="center"&gt;10&lt;/td&gt;</v>
      </c>
      <c r="E409" t="str">
        <f>IF(ISBLANK(Data!H458), "&lt;td&gt;&amp;nbsp;&lt;/td&gt;",CONCATENATE("&lt;td  align=""center""&gt;",Data!H458,"&lt;/td&gt;"))</f>
        <v>&lt;td  align="center"&gt;40&lt;/td&gt;</v>
      </c>
      <c r="F409" t="str">
        <f>IF(ISBLANK(Data!I458), "&lt;td&gt;&amp;nbsp;&lt;/td&gt;",CONCATENATE("&lt;td  align=""center""&gt;",Data!I458,"&lt;/td&gt;"))</f>
        <v>&lt;td  align="center"&gt;Facile&lt;/td&gt;</v>
      </c>
      <c r="G409" t="str">
        <f>IF(ISBLANK(Data!J458), "&lt;td&gt;&amp;nbsp;&lt;/td&gt;",CONCATENATE("&lt;td&gt;&lt;a href=",Data!J458, " target=_blank&gt;...&lt;/a&gt;&lt;/td&gt;"))</f>
        <v>&lt;td&gt;&amp;nbsp;&lt;/td&gt;</v>
      </c>
    </row>
    <row r="410" spans="1:7" x14ac:dyDescent="0.5">
      <c r="A410" t="str">
        <f>IF(ISBLANK(Data!D459), "&lt;tr&gt;&lt;td&gt;&amp;nbsp;&lt;/td&gt;",CONCATENATE("&lt;tr&gt;&lt;td align=""center""&gt;",Data!D459,"&lt;/td&gt;"))</f>
        <v>&lt;tr&gt;&lt;td align="center"&gt;7-3-2014&lt;/td&gt;</v>
      </c>
      <c r="B410" t="str">
        <f>IF(ISBLANK(Data!E459), "&lt;td&gt;&amp;nbsp;&lt;/td&gt;",CONCATENATE("&lt;td&gt;",Data!E459,"&lt;/td&gt;"))</f>
        <v>&lt;td&gt;Sortie raquette&lt;/td&gt;</v>
      </c>
      <c r="C410" t="str">
        <f>IF(ISBLANK(Data!F459), "&lt;td&gt;&amp;nbsp;&lt;/td&gt;",CONCATENATE("&lt;td  align=""center""&gt;",Data!F459,"&lt;/td&gt;"))</f>
        <v>&lt;td&gt;&amp;nbsp;&lt;/td&gt;</v>
      </c>
      <c r="D410" t="str">
        <f>IF(ISBLANK(Data!G459), "&lt;td&gt;&amp;nbsp;&lt;/td&gt;",CONCATENATE("&lt;td  align=""center""&gt;",Data!G459,"&lt;/td&gt;"))</f>
        <v>&lt;td&gt;&amp;nbsp;&lt;/td&gt;</v>
      </c>
      <c r="E410" t="str">
        <f>IF(ISBLANK(Data!H459), "&lt;td&gt;&amp;nbsp;&lt;/td&gt;",CONCATENATE("&lt;td  align=""center""&gt;",Data!H459,"&lt;/td&gt;"))</f>
        <v>&lt;td&gt;&amp;nbsp;&lt;/td&gt;</v>
      </c>
      <c r="F410" t="str">
        <f>IF(ISBLANK(Data!I459), "&lt;td&gt;&amp;nbsp;&lt;/td&gt;",CONCATENATE("&lt;td  align=""center""&gt;",Data!I459,"&lt;/td&gt;"))</f>
        <v>&lt;td  align="center"&gt;Moyenne&lt;/td&gt;</v>
      </c>
      <c r="G410" t="str">
        <f>IF(ISBLANK(Data!J459), "&lt;td&gt;&amp;nbsp;&lt;/td&gt;",CONCATENATE("&lt;td&gt;&lt;a href=",Data!J459, " target=_blank&gt;...&lt;/a&gt;&lt;/td&gt;"))</f>
        <v>&lt;td&gt;&amp;nbsp;&lt;/td&gt;</v>
      </c>
    </row>
    <row r="411" spans="1:7" x14ac:dyDescent="0.5">
      <c r="A411" t="str">
        <f>IF(ISBLANK(Data!D460), "&lt;tr&gt;&lt;td&gt;&amp;nbsp;&lt;/td&gt;",CONCATENATE("&lt;tr&gt;&lt;td align=""center""&gt;",Data!D460,"&lt;/td&gt;"))</f>
        <v>&lt;tr&gt;&lt;td align="center"&gt;28-2-2014&lt;/td&gt;</v>
      </c>
      <c r="B411" t="str">
        <f>IF(ISBLANK(Data!E460), "&lt;td&gt;&amp;nbsp;&lt;/td&gt;",CONCATENATE("&lt;td&gt;",Data!E460,"&lt;/td&gt;"))</f>
        <v>&lt;td&gt;Crêtes des Grues&lt;/td&gt;</v>
      </c>
      <c r="C411" t="str">
        <f>IF(ISBLANK(Data!F460), "&lt;td&gt;&amp;nbsp;&lt;/td&gt;",CONCATENATE("&lt;td  align=""center""&gt;",Data!F460,"&lt;/td&gt;"))</f>
        <v>&lt;td  align="center"&gt;540&lt;/td&gt;</v>
      </c>
      <c r="D411" t="str">
        <f>IF(ISBLANK(Data!G460), "&lt;td&gt;&amp;nbsp;&lt;/td&gt;",CONCATENATE("&lt;td  align=""center""&gt;",Data!G460,"&lt;/td&gt;"))</f>
        <v>&lt;td  align="center"&gt;11,6&lt;/td&gt;</v>
      </c>
      <c r="E411" t="str">
        <f>IF(ISBLANK(Data!H460), "&lt;td&gt;&amp;nbsp;&lt;/td&gt;",CONCATENATE("&lt;td  align=""center""&gt;",Data!H460,"&lt;/td&gt;"))</f>
        <v>&lt;td&gt;&amp;nbsp;&lt;/td&gt;</v>
      </c>
      <c r="F411" t="str">
        <f>IF(ISBLANK(Data!I460), "&lt;td&gt;&amp;nbsp;&lt;/td&gt;",CONCATENATE("&lt;td  align=""center""&gt;",Data!I460,"&lt;/td&gt;"))</f>
        <v>&lt;td  align="center"&gt;Moyenne&lt;/td&gt;</v>
      </c>
      <c r="G411" t="str">
        <f>IF(ISBLANK(Data!J460), "&lt;td&gt;&amp;nbsp;&lt;/td&gt;",CONCATENATE("&lt;td&gt;&lt;a href=",Data!J460, " target=_blank&gt;...&lt;/a&gt;&lt;/td&gt;"))</f>
        <v>&lt;td&gt;&lt;a href=https://randoxygene.departement06.fr/pays-cannois/crete-des-grues-9325.html target=_blank&gt;...&lt;/a&gt;&lt;/td&gt;</v>
      </c>
    </row>
    <row r="412" spans="1:7" x14ac:dyDescent="0.5">
      <c r="A412" t="str">
        <f>IF(ISBLANK(Data!D461), "&lt;tr&gt;&lt;td&gt;&amp;nbsp;&lt;/td&gt;",CONCATENATE("&lt;tr&gt;&lt;td align=""center""&gt;",Data!D461,"&lt;/td&gt;"))</f>
        <v>&lt;tr&gt;&lt;td align="center"&gt;25-2-2014&lt;/td&gt;</v>
      </c>
      <c r="B412" t="str">
        <f>IF(ISBLANK(Data!E461), "&lt;td&gt;&amp;nbsp;&lt;/td&gt;",CONCATENATE("&lt;td&gt;",Data!E461,"&lt;/td&gt;"))</f>
        <v>&lt;td&gt;les bois du Rouret&lt;/td&gt;</v>
      </c>
      <c r="C412" t="str">
        <f>IF(ISBLANK(Data!F461), "&lt;td&gt;&amp;nbsp;&lt;/td&gt;",CONCATENATE("&lt;td  align=""center""&gt;",Data!F461,"&lt;/td&gt;"))</f>
        <v>&lt;td  align="center"&gt;300&lt;/td&gt;</v>
      </c>
      <c r="D412" t="str">
        <f>IF(ISBLANK(Data!G461), "&lt;td&gt;&amp;nbsp;&lt;/td&gt;",CONCATENATE("&lt;td  align=""center""&gt;",Data!G461,"&lt;/td&gt;"))</f>
        <v>&lt;td  align="center"&gt;8&lt;/td&gt;</v>
      </c>
      <c r="E412" t="str">
        <f>IF(ISBLANK(Data!H461), "&lt;td&gt;&amp;nbsp;&lt;/td&gt;",CONCATENATE("&lt;td  align=""center""&gt;",Data!H461,"&lt;/td&gt;"))</f>
        <v>&lt;td  align="center"&gt;10&lt;/td&gt;</v>
      </c>
      <c r="F412" t="str">
        <f>IF(ISBLANK(Data!I461), "&lt;td&gt;&amp;nbsp;&lt;/td&gt;",CONCATENATE("&lt;td  align=""center""&gt;",Data!I461,"&lt;/td&gt;"))</f>
        <v>&lt;td  align="center"&gt;Moyenne&lt;/td&gt;</v>
      </c>
      <c r="G412" t="str">
        <f>IF(ISBLANK(Data!J461), "&lt;td&gt;&amp;nbsp;&lt;/td&gt;",CONCATENATE("&lt;td&gt;&lt;a href=",Data!J461, " target=_blank&gt;...&lt;/a&gt;&lt;/td&gt;"))</f>
        <v>&lt;td&gt;&amp;nbsp;&lt;/td&gt;</v>
      </c>
    </row>
    <row r="413" spans="1:7" x14ac:dyDescent="0.5">
      <c r="A413" t="str">
        <f>IF(ISBLANK(Data!D462), "&lt;tr&gt;&lt;td&gt;&amp;nbsp;&lt;/td&gt;",CONCATENATE("&lt;tr&gt;&lt;td align=""center""&gt;",Data!D462,"&lt;/td&gt;"))</f>
        <v>&lt;tr&gt;&lt;td align="center"&gt;21-2-2014&lt;/td&gt;</v>
      </c>
      <c r="B413" t="str">
        <f>IF(ISBLANK(Data!E462), "&lt;td&gt;&amp;nbsp;&lt;/td&gt;",CONCATENATE("&lt;td&gt;",Data!E462,"&lt;/td&gt;"))</f>
        <v>&lt;td&gt;Sortie raquettes selon enneigement&lt;/td&gt;</v>
      </c>
      <c r="C413" t="str">
        <f>IF(ISBLANK(Data!F462), "&lt;td&gt;&amp;nbsp;&lt;/td&gt;",CONCATENATE("&lt;td  align=""center""&gt;",Data!F462,"&lt;/td&gt;"))</f>
        <v>&lt;td&gt;&amp;nbsp;&lt;/td&gt;</v>
      </c>
      <c r="D413" t="str">
        <f>IF(ISBLANK(Data!G462), "&lt;td&gt;&amp;nbsp;&lt;/td&gt;",CONCATENATE("&lt;td  align=""center""&gt;",Data!G462,"&lt;/td&gt;"))</f>
        <v>&lt;td&gt;&amp;nbsp;&lt;/td&gt;</v>
      </c>
      <c r="E413" t="str">
        <f>IF(ISBLANK(Data!H462), "&lt;td&gt;&amp;nbsp;&lt;/td&gt;",CONCATENATE("&lt;td  align=""center""&gt;",Data!H462,"&lt;/td&gt;"))</f>
        <v>&lt;td&gt;&amp;nbsp;&lt;/td&gt;</v>
      </c>
      <c r="F413" t="str">
        <f>IF(ISBLANK(Data!I462), "&lt;td&gt;&amp;nbsp;&lt;/td&gt;",CONCATENATE("&lt;td  align=""center""&gt;",Data!I462,"&lt;/td&gt;"))</f>
        <v>&lt;td  align="center"&gt;Sportive&lt;/td&gt;</v>
      </c>
      <c r="G413" t="str">
        <f>IF(ISBLANK(Data!J462), "&lt;td&gt;&amp;nbsp;&lt;/td&gt;",CONCATENATE("&lt;td&gt;&lt;a href=",Data!J462, " target=_blank&gt;...&lt;/a&gt;&lt;/td&gt;"))</f>
        <v>&lt;td&gt;&amp;nbsp;&lt;/td&gt;</v>
      </c>
    </row>
    <row r="414" spans="1:7" x14ac:dyDescent="0.5">
      <c r="A414" t="str">
        <f>IF(ISBLANK(Data!D463), "&lt;tr&gt;&lt;td&gt;&amp;nbsp;&lt;/td&gt;",CONCATENATE("&lt;tr&gt;&lt;td align=""center""&gt;",Data!D463,"&lt;/td&gt;"))</f>
        <v>&lt;tr&gt;&lt;td align="center"&gt;21-2-2014&lt;/td&gt;</v>
      </c>
      <c r="B414" t="str">
        <f>IF(ISBLANK(Data!E463), "&lt;td&gt;&amp;nbsp;&lt;/td&gt;",CONCATENATE("&lt;td&gt;",Data!E463,"&lt;/td&gt;"))</f>
        <v>&lt;td&gt;Col du Ferrier - Canaux&lt;/td&gt;</v>
      </c>
      <c r="C414" t="str">
        <f>IF(ISBLANK(Data!F463), "&lt;td&gt;&amp;nbsp;&lt;/td&gt;",CONCATENATE("&lt;td  align=""center""&gt;",Data!F463,"&lt;/td&gt;"))</f>
        <v>&lt;td  align="center"&gt;460&lt;/td&gt;</v>
      </c>
      <c r="D414" t="str">
        <f>IF(ISBLANK(Data!G463), "&lt;td&gt;&amp;nbsp;&lt;/td&gt;",CONCATENATE("&lt;td  align=""center""&gt;",Data!G463,"&lt;/td&gt;"))</f>
        <v>&lt;td  align="center"&gt;10,5&lt;/td&gt;</v>
      </c>
      <c r="E414" t="str">
        <f>IF(ISBLANK(Data!H463), "&lt;td&gt;&amp;nbsp;&lt;/td&gt;",CONCATENATE("&lt;td  align=""center""&gt;",Data!H463,"&lt;/td&gt;"))</f>
        <v>&lt;td  align="center"&gt;58&lt;/td&gt;</v>
      </c>
      <c r="F414" t="str">
        <f>IF(ISBLANK(Data!I463), "&lt;td&gt;&amp;nbsp;&lt;/td&gt;",CONCATENATE("&lt;td  align=""center""&gt;",Data!I463,"&lt;/td&gt;"))</f>
        <v>&lt;td  align="center"&gt;Facile&lt;/td&gt;</v>
      </c>
      <c r="G414" t="str">
        <f>IF(ISBLANK(Data!J463), "&lt;td&gt;&amp;nbsp;&lt;/td&gt;",CONCATENATE("&lt;td&gt;&lt;a href=",Data!J463, " target=_blank&gt;...&lt;/a&gt;&lt;/td&gt;"))</f>
        <v>&lt;td&gt;&amp;nbsp;&lt;/td&gt;</v>
      </c>
    </row>
    <row r="415" spans="1:7" x14ac:dyDescent="0.5">
      <c r="A415" t="str">
        <f>IF(ISBLANK(Data!D464), "&lt;tr&gt;&lt;td&gt;&amp;nbsp;&lt;/td&gt;",CONCATENATE("&lt;tr&gt;&lt;td align=""center""&gt;",Data!D464,"&lt;/td&gt;"))</f>
        <v>&lt;tr&gt;&lt;td align="center"&gt;18-2-2014&lt;/td&gt;</v>
      </c>
      <c r="B415" t="str">
        <f>IF(ISBLANK(Data!E464), "&lt;td&gt;&amp;nbsp;&lt;/td&gt;",CONCATENATE("&lt;td&gt;",Data!E464,"&lt;/td&gt;"))</f>
        <v>&lt;td&gt;circuit de Font Martine&lt;/td&gt;</v>
      </c>
      <c r="C415" t="str">
        <f>IF(ISBLANK(Data!F464), "&lt;td&gt;&amp;nbsp;&lt;/td&gt;",CONCATENATE("&lt;td  align=""center""&gt;",Data!F464,"&lt;/td&gt;"))</f>
        <v>&lt;td  align="center"&gt;300&lt;/td&gt;</v>
      </c>
      <c r="D415" t="str">
        <f>IF(ISBLANK(Data!G464), "&lt;td&gt;&amp;nbsp;&lt;/td&gt;",CONCATENATE("&lt;td  align=""center""&gt;",Data!G464,"&lt;/td&gt;"))</f>
        <v>&lt;td  align="center"&gt;12,5&lt;/td&gt;</v>
      </c>
      <c r="E415" t="str">
        <f>IF(ISBLANK(Data!H464), "&lt;td&gt;&amp;nbsp;&lt;/td&gt;",CONCATENATE("&lt;td  align=""center""&gt;",Data!H464,"&lt;/td&gt;"))</f>
        <v>&lt;td  align="center"&gt;0&lt;/td&gt;</v>
      </c>
      <c r="F415" t="str">
        <f>IF(ISBLANK(Data!I464), "&lt;td&gt;&amp;nbsp;&lt;/td&gt;",CONCATENATE("&lt;td  align=""center""&gt;",Data!I464,"&lt;/td&gt;"))</f>
        <v>&lt;td  align="center"&gt;Moyenne&lt;/td&gt;</v>
      </c>
      <c r="G415" t="str">
        <f>IF(ISBLANK(Data!J464), "&lt;td&gt;&amp;nbsp;&lt;/td&gt;",CONCATENATE("&lt;td&gt;&lt;a href=",Data!J464, " target=_blank&gt;...&lt;/a&gt;&lt;/td&gt;"))</f>
        <v>&lt;td&gt;&amp;nbsp;&lt;/td&gt;</v>
      </c>
    </row>
    <row r="416" spans="1:7" x14ac:dyDescent="0.5">
      <c r="A416" t="str">
        <f>IF(ISBLANK(Data!D465), "&lt;tr&gt;&lt;td&gt;&amp;nbsp;&lt;/td&gt;",CONCATENATE("&lt;tr&gt;&lt;td align=""center""&gt;",Data!D465,"&lt;/td&gt;"))</f>
        <v>&lt;tr&gt;&lt;td align="center"&gt;14-2-2014&lt;/td&gt;</v>
      </c>
      <c r="B416" t="str">
        <f>IF(ISBLANK(Data!E465), "&lt;td&gt;&amp;nbsp;&lt;/td&gt;",CONCATENATE("&lt;td&gt;",Data!E465,"&lt;/td&gt;"))</f>
        <v>&lt;td&gt;Tour de la Marbrière (ce n’est pas le circuit Randoxygène)&lt;/td&gt;</v>
      </c>
      <c r="C416" t="str">
        <f>IF(ISBLANK(Data!F465), "&lt;td&gt;&amp;nbsp;&lt;/td&gt;",CONCATENATE("&lt;td  align=""center""&gt;",Data!F465,"&lt;/td&gt;"))</f>
        <v>&lt;td  align="center"&gt;600&lt;/td&gt;</v>
      </c>
      <c r="D416" t="str">
        <f>IF(ISBLANK(Data!G465), "&lt;td&gt;&amp;nbsp;&lt;/td&gt;",CONCATENATE("&lt;td  align=""center""&gt;",Data!G465,"&lt;/td&gt;"))</f>
        <v>&lt;td  align="center"&gt;10&lt;/td&gt;</v>
      </c>
      <c r="E416" t="str">
        <f>IF(ISBLANK(Data!H465), "&lt;td&gt;&amp;nbsp;&lt;/td&gt;",CONCATENATE("&lt;td  align=""center""&gt;",Data!H465,"&lt;/td&gt;"))</f>
        <v>&lt;td  align="center"&gt;40&lt;/td&gt;</v>
      </c>
      <c r="F416" t="str">
        <f>IF(ISBLANK(Data!I465), "&lt;td&gt;&amp;nbsp;&lt;/td&gt;",CONCATENATE("&lt;td  align=""center""&gt;",Data!I465,"&lt;/td&gt;"))</f>
        <v>&lt;td  align="center"&gt;Moyenne&lt;/td&gt;</v>
      </c>
      <c r="G416" t="str">
        <f>IF(ISBLANK(Data!J465), "&lt;td&gt;&amp;nbsp;&lt;/td&gt;",CONCATENATE("&lt;td&gt;&lt;a href=",Data!J465, " target=_blank&gt;...&lt;/a&gt;&lt;/td&gt;"))</f>
        <v>&lt;td&gt;&amp;nbsp;&lt;/td&gt;</v>
      </c>
    </row>
    <row r="417" spans="1:7" x14ac:dyDescent="0.5">
      <c r="A417" t="str">
        <f>IF(ISBLANK(Data!D466), "&lt;tr&gt;&lt;td&gt;&amp;nbsp;&lt;/td&gt;",CONCATENATE("&lt;tr&gt;&lt;td align=""center""&gt;",Data!D466,"&lt;/td&gt;"))</f>
        <v>&lt;tr&gt;&lt;td align="center"&gt;8-2-2014&lt;/td&gt;</v>
      </c>
      <c r="B417" t="str">
        <f>IF(ISBLANK(Data!E466), "&lt;td&gt;&amp;nbsp;&lt;/td&gt;",CONCATENATE("&lt;td&gt;",Data!E466,"&lt;/td&gt;"))</f>
        <v>&lt;td&gt;Tour de la Roc d'Orméa&lt;/td&gt;</v>
      </c>
      <c r="C417" t="str">
        <f>IF(ISBLANK(Data!F466), "&lt;td&gt;&amp;nbsp;&lt;/td&gt;",CONCATENATE("&lt;td  align=""center""&gt;",Data!F466,"&lt;/td&gt;"))</f>
        <v>&lt;td  align="center"&gt;780&lt;/td&gt;</v>
      </c>
      <c r="D417" t="str">
        <f>IF(ISBLANK(Data!G466), "&lt;td&gt;&amp;nbsp;&lt;/td&gt;",CONCATENATE("&lt;td  align=""center""&gt;",Data!G466,"&lt;/td&gt;"))</f>
        <v>&lt;td  align="center"&gt;8&lt;/td&gt;</v>
      </c>
      <c r="E417" t="str">
        <f>IF(ISBLANK(Data!H466), "&lt;td&gt;&amp;nbsp;&lt;/td&gt;",CONCATENATE("&lt;td  align=""center""&gt;",Data!H466,"&lt;/td&gt;"))</f>
        <v>&lt;td  align="center"&gt;116&lt;/td&gt;</v>
      </c>
      <c r="F417" t="str">
        <f>IF(ISBLANK(Data!I466), "&lt;td&gt;&amp;nbsp;&lt;/td&gt;",CONCATENATE("&lt;td  align=""center""&gt;",Data!I466,"&lt;/td&gt;"))</f>
        <v>&lt;td  align="center"&gt;Sportive&lt;/td&gt;</v>
      </c>
      <c r="G417" t="str">
        <f>IF(ISBLANK(Data!J466), "&lt;td&gt;&amp;nbsp;&lt;/td&gt;",CONCATENATE("&lt;td&gt;&lt;a href=",Data!J466, " target=_blank&gt;...&lt;/a&gt;&lt;/td&gt;"))</f>
        <v>&lt;td&gt;&amp;nbsp;&lt;/td&gt;</v>
      </c>
    </row>
    <row r="418" spans="1:7" x14ac:dyDescent="0.5">
      <c r="A418" t="str">
        <f>IF(ISBLANK(Data!D467), "&lt;tr&gt;&lt;td&gt;&amp;nbsp;&lt;/td&gt;",CONCATENATE("&lt;tr&gt;&lt;td align=""center""&gt;",Data!D467,"&lt;/td&gt;"))</f>
        <v>&lt;tr&gt;&lt;td align="center"&gt;7-2-2014&lt;/td&gt;</v>
      </c>
      <c r="B418" t="str">
        <f>IF(ISBLANK(Data!E467), "&lt;td&gt;&amp;nbsp;&lt;/td&gt;",CONCATENATE("&lt;td&gt;",Data!E467,"&lt;/td&gt;"))</f>
        <v>&lt;td&gt;Mimosas à Auribeau sur Siagne&lt;/td&gt;</v>
      </c>
      <c r="C418" t="str">
        <f>IF(ISBLANK(Data!F467), "&lt;td&gt;&amp;nbsp;&lt;/td&gt;",CONCATENATE("&lt;td  align=""center""&gt;",Data!F467,"&lt;/td&gt;"))</f>
        <v>&lt;td  align="center"&gt;200&lt;/td&gt;</v>
      </c>
      <c r="D418" t="str">
        <f>IF(ISBLANK(Data!G467), "&lt;td&gt;&amp;nbsp;&lt;/td&gt;",CONCATENATE("&lt;td  align=""center""&gt;",Data!G467,"&lt;/td&gt;"))</f>
        <v>&lt;td  align="center"&gt;10&lt;/td&gt;</v>
      </c>
      <c r="E418" t="str">
        <f>IF(ISBLANK(Data!H467), "&lt;td&gt;&amp;nbsp;&lt;/td&gt;",CONCATENATE("&lt;td  align=""center""&gt;",Data!H467,"&lt;/td&gt;"))</f>
        <v>&lt;td  align="center"&gt;40&lt;/td&gt;</v>
      </c>
      <c r="F418" t="str">
        <f>IF(ISBLANK(Data!I467), "&lt;td&gt;&amp;nbsp;&lt;/td&gt;",CONCATENATE("&lt;td  align=""center""&gt;",Data!I467,"&lt;/td&gt;"))</f>
        <v>&lt;td  align="center"&gt;Facile&lt;/td&gt;</v>
      </c>
      <c r="G418" t="str">
        <f>IF(ISBLANK(Data!J467), "&lt;td&gt;&amp;nbsp;&lt;/td&gt;",CONCATENATE("&lt;td&gt;&lt;a href=",Data!J467, " target=_blank&gt;...&lt;/a&gt;&lt;/td&gt;"))</f>
        <v>&lt;td&gt;&amp;nbsp;&lt;/td&gt;</v>
      </c>
    </row>
    <row r="419" spans="1:7" x14ac:dyDescent="0.5">
      <c r="A419" t="str">
        <f>IF(ISBLANK(Data!D468), "&lt;tr&gt;&lt;td&gt;&amp;nbsp;&lt;/td&gt;",CONCATENATE("&lt;tr&gt;&lt;td align=""center""&gt;",Data!D468,"&lt;/td&gt;"))</f>
        <v>&lt;tr&gt;&lt;td align="center"&gt;31-1-2014&lt;/td&gt;</v>
      </c>
      <c r="B419" t="str">
        <f>IF(ISBLANK(Data!E468), "&lt;td&gt;&amp;nbsp;&lt;/td&gt;",CONCATENATE("&lt;td&gt;",Data!E468,"&lt;/td&gt;"))</f>
        <v>&lt;td&gt;Sortie raquettes: Cretes de l'Audibergue - voir Guide RandOxygène, avec variation&lt;/td&gt;</v>
      </c>
      <c r="C419" t="str">
        <f>IF(ISBLANK(Data!F468), "&lt;td&gt;&amp;nbsp;&lt;/td&gt;",CONCATENATE("&lt;td  align=""center""&gt;",Data!F468,"&lt;/td&gt;"))</f>
        <v>&lt;td  align="center"&gt;650&lt;/td&gt;</v>
      </c>
      <c r="D419" t="str">
        <f>IF(ISBLANK(Data!G468), "&lt;td&gt;&amp;nbsp;&lt;/td&gt;",CONCATENATE("&lt;td  align=""center""&gt;",Data!G468,"&lt;/td&gt;"))</f>
        <v>&lt;td  align="center"&gt;15&lt;/td&gt;</v>
      </c>
      <c r="E419" t="str">
        <f>IF(ISBLANK(Data!H468), "&lt;td&gt;&amp;nbsp;&lt;/td&gt;",CONCATENATE("&lt;td  align=""center""&gt;",Data!H468,"&lt;/td&gt;"))</f>
        <v>&lt;td  align="center"&gt;90&lt;/td&gt;</v>
      </c>
      <c r="F419" t="str">
        <f>IF(ISBLANK(Data!I468), "&lt;td&gt;&amp;nbsp;&lt;/td&gt;",CONCATENATE("&lt;td  align=""center""&gt;",Data!I468,"&lt;/td&gt;"))</f>
        <v>&lt;td  align="center"&gt;Sportive&lt;/td&gt;</v>
      </c>
      <c r="G419" t="str">
        <f>IF(ISBLANK(Data!J468), "&lt;td&gt;&amp;nbsp;&lt;/td&gt;",CONCATENATE("&lt;td&gt;&lt;a href=",Data!J468, " target=_blank&gt;...&lt;/a&gt;&lt;/td&gt;"))</f>
        <v>&lt;td&gt;&amp;nbsp;&lt;/td&gt;</v>
      </c>
    </row>
    <row r="420" spans="1:7" x14ac:dyDescent="0.5">
      <c r="A420" t="str">
        <f>IF(ISBLANK(Data!D469), "&lt;tr&gt;&lt;td&gt;&amp;nbsp;&lt;/td&gt;",CONCATENATE("&lt;tr&gt;&lt;td align=""center""&gt;",Data!D469,"&lt;/td&gt;"))</f>
        <v>&lt;tr&gt;&lt;td align="center"&gt;31-1-2014&lt;/td&gt;</v>
      </c>
      <c r="B420" t="str">
        <f>IF(ISBLANK(Data!E469), "&lt;td&gt;&amp;nbsp;&lt;/td&gt;",CONCATENATE("&lt;td&gt;",Data!E469,"&lt;/td&gt;"))</f>
        <v>&lt;td&gt;Canal du Foulon (lampe), Gourdon, Bois de Gourdon&lt;/td&gt;</v>
      </c>
      <c r="C420" t="str">
        <f>IF(ISBLANK(Data!F469), "&lt;td&gt;&amp;nbsp;&lt;/td&gt;",CONCATENATE("&lt;td  align=""center""&gt;",Data!F469,"&lt;/td&gt;"))</f>
        <v>&lt;td  align="center"&gt;350&lt;/td&gt;</v>
      </c>
      <c r="D420" t="str">
        <f>IF(ISBLANK(Data!G469), "&lt;td&gt;&amp;nbsp;&lt;/td&gt;",CONCATENATE("&lt;td  align=""center""&gt;",Data!G469,"&lt;/td&gt;"))</f>
        <v>&lt;td  align="center"&gt;10&lt;/td&gt;</v>
      </c>
      <c r="E420" t="str">
        <f>IF(ISBLANK(Data!H469), "&lt;td&gt;&amp;nbsp;&lt;/td&gt;",CONCATENATE("&lt;td  align=""center""&gt;",Data!H469,"&lt;/td&gt;"))</f>
        <v>&lt;td  align="center"&gt;26&lt;/td&gt;</v>
      </c>
      <c r="F420" t="str">
        <f>IF(ISBLANK(Data!I469), "&lt;td&gt;&amp;nbsp;&lt;/td&gt;",CONCATENATE("&lt;td  align=""center""&gt;",Data!I469,"&lt;/td&gt;"))</f>
        <v>&lt;td  align="center"&gt;Facile&lt;/td&gt;</v>
      </c>
      <c r="G420" t="str">
        <f>IF(ISBLANK(Data!J469), "&lt;td&gt;&amp;nbsp;&lt;/td&gt;",CONCATENATE("&lt;td&gt;&lt;a href=",Data!J469, " target=_blank&gt;...&lt;/a&gt;&lt;/td&gt;"))</f>
        <v>&lt;td&gt;&amp;nbsp;&lt;/td&gt;</v>
      </c>
    </row>
    <row r="421" spans="1:7" x14ac:dyDescent="0.5">
      <c r="A421" t="str">
        <f>IF(ISBLANK(Data!D470), "&lt;tr&gt;&lt;td&gt;&amp;nbsp;&lt;/td&gt;",CONCATENATE("&lt;tr&gt;&lt;td align=""center""&gt;",Data!D470,"&lt;/td&gt;"))</f>
        <v>&lt;tr&gt;&lt;td align="center"&gt;28-1-2014&lt;/td&gt;</v>
      </c>
      <c r="B421" t="str">
        <f>IF(ISBLANK(Data!E470), "&lt;td&gt;&amp;nbsp;&lt;/td&gt;",CONCATENATE("&lt;td&gt;",Data!E470,"&lt;/td&gt;"))</f>
        <v>&lt;td&gt;La Croix du Malvan&lt;/td&gt;</v>
      </c>
      <c r="C421" t="str">
        <f>IF(ISBLANK(Data!F470), "&lt;td&gt;&amp;nbsp;&lt;/td&gt;",CONCATENATE("&lt;td  align=""center""&gt;",Data!F470,"&lt;/td&gt;"))</f>
        <v>&lt;td  align="center"&gt;370&lt;/td&gt;</v>
      </c>
      <c r="D421" t="str">
        <f>IF(ISBLANK(Data!G470), "&lt;td&gt;&amp;nbsp;&lt;/td&gt;",CONCATENATE("&lt;td  align=""center""&gt;",Data!G470,"&lt;/td&gt;"))</f>
        <v>&lt;td  align="center"&gt;9&lt;/td&gt;</v>
      </c>
      <c r="E421" t="str">
        <f>IF(ISBLANK(Data!H470), "&lt;td&gt;&amp;nbsp;&lt;/td&gt;",CONCATENATE("&lt;td  align=""center""&gt;",Data!H470,"&lt;/td&gt;"))</f>
        <v>&lt;td  align="center"&gt;46&lt;/td&gt;</v>
      </c>
      <c r="F421" t="str">
        <f>IF(ISBLANK(Data!I470), "&lt;td&gt;&amp;nbsp;&lt;/td&gt;",CONCATENATE("&lt;td  align=""center""&gt;",Data!I470,"&lt;/td&gt;"))</f>
        <v>&lt;td  align="center"&gt;Facile&lt;/td&gt;</v>
      </c>
      <c r="G421" t="str">
        <f>IF(ISBLANK(Data!J470), "&lt;td&gt;&amp;nbsp;&lt;/td&gt;",CONCATENATE("&lt;td&gt;&lt;a href=",Data!J470, " target=_blank&gt;...&lt;/a&gt;&lt;/td&gt;"))</f>
        <v>&lt;td&gt;&amp;nbsp;&lt;/td&gt;</v>
      </c>
    </row>
    <row r="422" spans="1:7" x14ac:dyDescent="0.5">
      <c r="A422" t="str">
        <f>IF(ISBLANK(Data!D471), "&lt;tr&gt;&lt;td&gt;&amp;nbsp;&lt;/td&gt;",CONCATENATE("&lt;tr&gt;&lt;td align=""center""&gt;",Data!D471,"&lt;/td&gt;"))</f>
        <v>&lt;tr&gt;&lt;td align="center"&gt;24-1-2014&lt;/td&gt;</v>
      </c>
      <c r="B422" t="str">
        <f>IF(ISBLANK(Data!E471), "&lt;td&gt;&amp;nbsp;&lt;/td&gt;",CONCATENATE("&lt;td&gt;",Data!E471,"&lt;/td&gt;"))</f>
        <v>&lt;td&gt;Tour du plateau de Briasq - voir RandOxygène&lt;/td&gt;</v>
      </c>
      <c r="C422" t="str">
        <f>IF(ISBLANK(Data!F471), "&lt;td&gt;&amp;nbsp;&lt;/td&gt;",CONCATENATE("&lt;td  align=""center""&gt;",Data!F471,"&lt;/td&gt;"))</f>
        <v>&lt;td  align="center"&gt;480&lt;/td&gt;</v>
      </c>
      <c r="D422" t="str">
        <f>IF(ISBLANK(Data!G471), "&lt;td&gt;&amp;nbsp;&lt;/td&gt;",CONCATENATE("&lt;td  align=""center""&gt;",Data!G471,"&lt;/td&gt;"))</f>
        <v>&lt;td  align="center"&gt;13&lt;/td&gt;</v>
      </c>
      <c r="E422" t="str">
        <f>IF(ISBLANK(Data!H471), "&lt;td&gt;&amp;nbsp;&lt;/td&gt;",CONCATENATE("&lt;td  align=""center""&gt;",Data!H471,"&lt;/td&gt;"))</f>
        <v>&lt;td  align="center"&gt;76&lt;/td&gt;</v>
      </c>
      <c r="F422" t="str">
        <f>IF(ISBLANK(Data!I471), "&lt;td&gt;&amp;nbsp;&lt;/td&gt;",CONCATENATE("&lt;td  align=""center""&gt;",Data!I471,"&lt;/td&gt;"))</f>
        <v>&lt;td  align="center"&gt;Moyenne&lt;/td&gt;</v>
      </c>
      <c r="G422" t="str">
        <f>IF(ISBLANK(Data!J471), "&lt;td&gt;&amp;nbsp;&lt;/td&gt;",CONCATENATE("&lt;td&gt;&lt;a href=",Data!J471, " target=_blank&gt;...&lt;/a&gt;&lt;/td&gt;"))</f>
        <v>&lt;td&gt;&amp;nbsp;&lt;/td&gt;</v>
      </c>
    </row>
    <row r="423" spans="1:7" x14ac:dyDescent="0.5">
      <c r="A423" t="str">
        <f>IF(ISBLANK(Data!D472), "&lt;tr&gt;&lt;td&gt;&amp;nbsp;&lt;/td&gt;",CONCATENATE("&lt;tr&gt;&lt;td align=""center""&gt;",Data!D472,"&lt;/td&gt;"))</f>
        <v>&lt;tr&gt;&lt;td align="center"&gt;18-1-2014&lt;/td&gt;</v>
      </c>
      <c r="B423" t="str">
        <f>IF(ISBLANK(Data!E472), "&lt;td&gt;&amp;nbsp;&lt;/td&gt;",CONCATENATE("&lt;td&gt;",Data!E472,"&lt;/td&gt;"))</f>
        <v>&lt;td&gt;Sortie raquettes: Sommet de l'Arpille - voir RandOxygène AN&lt;/td&gt;</v>
      </c>
      <c r="C423" t="str">
        <f>IF(ISBLANK(Data!F472), "&lt;td&gt;&amp;nbsp;&lt;/td&gt;",CONCATENATE("&lt;td  align=""center""&gt;",Data!F472,"&lt;/td&gt;"))</f>
        <v>&lt;td  align="center"&gt;540&lt;/td&gt;</v>
      </c>
      <c r="D423" t="str">
        <f>IF(ISBLANK(Data!G472), "&lt;td&gt;&amp;nbsp;&lt;/td&gt;",CONCATENATE("&lt;td  align=""center""&gt;",Data!G472,"&lt;/td&gt;"))</f>
        <v>&lt;td  align="center"&gt;9&lt;/td&gt;</v>
      </c>
      <c r="E423" t="str">
        <f>IF(ISBLANK(Data!H472), "&lt;td&gt;&amp;nbsp;&lt;/td&gt;",CONCATENATE("&lt;td  align=""center""&gt;",Data!H472,"&lt;/td&gt;"))</f>
        <v>&lt;td  align="center"&gt;114&lt;/td&gt;</v>
      </c>
      <c r="F423" t="str">
        <f>IF(ISBLANK(Data!I472), "&lt;td&gt;&amp;nbsp;&lt;/td&gt;",CONCATENATE("&lt;td  align=""center""&gt;",Data!I472,"&lt;/td&gt;"))</f>
        <v>&lt;td  align="center"&gt;Moyenne&lt;/td&gt;</v>
      </c>
      <c r="G423" t="str">
        <f>IF(ISBLANK(Data!J472), "&lt;td&gt;&amp;nbsp;&lt;/td&gt;",CONCATENATE("&lt;td&gt;&lt;a href=",Data!J472, " target=_blank&gt;...&lt;/a&gt;&lt;/td&gt;"))</f>
        <v>&lt;td&gt;&amp;nbsp;&lt;/td&gt;</v>
      </c>
    </row>
    <row r="424" spans="1:7" x14ac:dyDescent="0.5">
      <c r="A424" t="str">
        <f>IF(ISBLANK(Data!D473), "&lt;tr&gt;&lt;td&gt;&amp;nbsp;&lt;/td&gt;",CONCATENATE("&lt;tr&gt;&lt;td align=""center""&gt;",Data!D473,"&lt;/td&gt;"))</f>
        <v>&lt;tr&gt;&lt;td align="center"&gt;17-1-2014&lt;/td&gt;</v>
      </c>
      <c r="B424" t="str">
        <f>IF(ISBLANK(Data!E473), "&lt;td&gt;&amp;nbsp;&lt;/td&gt;",CONCATENATE("&lt;td&gt;",Data!E473,"&lt;/td&gt;"))</f>
        <v>&lt;td&gt;Fort de la Revère&lt;/td&gt;</v>
      </c>
      <c r="C424" t="str">
        <f>IF(ISBLANK(Data!F473), "&lt;td&gt;&amp;nbsp;&lt;/td&gt;",CONCATENATE("&lt;td  align=""center""&gt;",Data!F473,"&lt;/td&gt;"))</f>
        <v>&lt;td  align="center"&gt;300&lt;/td&gt;</v>
      </c>
      <c r="D424" t="str">
        <f>IF(ISBLANK(Data!G473), "&lt;td&gt;&amp;nbsp;&lt;/td&gt;",CONCATENATE("&lt;td  align=""center""&gt;",Data!G473,"&lt;/td&gt;"))</f>
        <v>&lt;td  align="center"&gt;12&lt;/td&gt;</v>
      </c>
      <c r="E424" t="str">
        <f>IF(ISBLANK(Data!H473), "&lt;td&gt;&amp;nbsp;&lt;/td&gt;",CONCATENATE("&lt;td  align=""center""&gt;",Data!H473,"&lt;/td&gt;"))</f>
        <v>&lt;td  align="center"&gt;90&lt;/td&gt;</v>
      </c>
      <c r="F424" t="str">
        <f>IF(ISBLANK(Data!I473), "&lt;td&gt;&amp;nbsp;&lt;/td&gt;",CONCATENATE("&lt;td  align=""center""&gt;",Data!I473,"&lt;/td&gt;"))</f>
        <v>&lt;td  align="center"&gt;Facile&lt;/td&gt;</v>
      </c>
      <c r="G424" t="str">
        <f>IF(ISBLANK(Data!J473), "&lt;td&gt;&amp;nbsp;&lt;/td&gt;",CONCATENATE("&lt;td&gt;&lt;a href=",Data!J473, " target=_blank&gt;...&lt;/a&gt;&lt;/td&gt;"))</f>
        <v>&lt;td&gt;&amp;nbsp;&lt;/td&gt;</v>
      </c>
    </row>
    <row r="425" spans="1:7" x14ac:dyDescent="0.5">
      <c r="A425" t="str">
        <f>IF(ISBLANK(Data!D474), "&lt;tr&gt;&lt;td&gt;&amp;nbsp;&lt;/td&gt;",CONCATENATE("&lt;tr&gt;&lt;td align=""center""&gt;",Data!D474,"&lt;/td&gt;"))</f>
        <v>&lt;tr&gt;&lt;td align="center"&gt;14-1-2014&lt;/td&gt;</v>
      </c>
      <c r="B425" t="str">
        <f>IF(ISBLANK(Data!E474), "&lt;td&gt;&amp;nbsp;&lt;/td&gt;",CONCATENATE("&lt;td&gt;",Data!E474,"&lt;/td&gt;"))</f>
        <v>&lt;td&gt;Le bois Caravagne &lt;/td&gt;</v>
      </c>
      <c r="C425" t="str">
        <f>IF(ISBLANK(Data!F474), "&lt;td&gt;&amp;nbsp;&lt;/td&gt;",CONCATENATE("&lt;td  align=""center""&gt;",Data!F474,"&lt;/td&gt;"))</f>
        <v>&lt;td  align="center"&gt;500&lt;/td&gt;</v>
      </c>
      <c r="D425" t="str">
        <f>IF(ISBLANK(Data!G474), "&lt;td&gt;&amp;nbsp;&lt;/td&gt;",CONCATENATE("&lt;td  align=""center""&gt;",Data!G474,"&lt;/td&gt;"))</f>
        <v>&lt;td  align="center"&gt;12&lt;/td&gt;</v>
      </c>
      <c r="E425" t="str">
        <f>IF(ISBLANK(Data!H474), "&lt;td&gt;&amp;nbsp;&lt;/td&gt;",CONCATENATE("&lt;td  align=""center""&gt;",Data!H474,"&lt;/td&gt;"))</f>
        <v>&lt;td  align="center"&gt;40&lt;/td&gt;</v>
      </c>
      <c r="F425" t="str">
        <f>IF(ISBLANK(Data!I474), "&lt;td&gt;&amp;nbsp;&lt;/td&gt;",CONCATENATE("&lt;td  align=""center""&gt;",Data!I474,"&lt;/td&gt;"))</f>
        <v>&lt;td  align="center"&gt;Moyenne&lt;/td&gt;</v>
      </c>
      <c r="G425" t="str">
        <f>IF(ISBLANK(Data!J474), "&lt;td&gt;&amp;nbsp;&lt;/td&gt;",CONCATENATE("&lt;td&gt;&lt;a href=",Data!J474, " target=_blank&gt;...&lt;/a&gt;&lt;/td&gt;"))</f>
        <v>&lt;td&gt;&amp;nbsp;&lt;/td&gt;</v>
      </c>
    </row>
    <row r="426" spans="1:7" x14ac:dyDescent="0.5">
      <c r="A426" t="str">
        <f>IF(ISBLANK(Data!D475), "&lt;tr&gt;&lt;td&gt;&amp;nbsp;&lt;/td&gt;",CONCATENATE("&lt;tr&gt;&lt;td align=""center""&gt;",Data!D475,"&lt;/td&gt;"))</f>
        <v>&lt;tr&gt;&lt;td align="center"&gt;10-1-2014&lt;/td&gt;</v>
      </c>
      <c r="B426" t="str">
        <f>IF(ISBLANK(Data!E475), "&lt;td&gt;&amp;nbsp;&lt;/td&gt;",CONCATENATE("&lt;td&gt;",Data!E475,"&lt;/td&gt;"))</f>
        <v>&lt;td&gt;Initiation raquettes au Col de Bleine, Pic de l'Aiglo - voir RandOxygène&lt;/td&gt;</v>
      </c>
      <c r="C426" t="str">
        <f>IF(ISBLANK(Data!F475), "&lt;td&gt;&amp;nbsp;&lt;/td&gt;",CONCATENATE("&lt;td  align=""center""&gt;",Data!F475,"&lt;/td&gt;"))</f>
        <v>&lt;td  align="center"&gt;220&lt;/td&gt;</v>
      </c>
      <c r="D426" t="str">
        <f>IF(ISBLANK(Data!G475), "&lt;td&gt;&amp;nbsp;&lt;/td&gt;",CONCATENATE("&lt;td  align=""center""&gt;",Data!G475,"&lt;/td&gt;"))</f>
        <v>&lt;td  align="center"&gt;5&lt;/td&gt;</v>
      </c>
      <c r="E426" t="str">
        <f>IF(ISBLANK(Data!H475), "&lt;td&gt;&amp;nbsp;&lt;/td&gt;",CONCATENATE("&lt;td  align=""center""&gt;",Data!H475,"&lt;/td&gt;"))</f>
        <v>&lt;td  align="center"&gt;86&lt;/td&gt;</v>
      </c>
      <c r="F426" t="str">
        <f>IF(ISBLANK(Data!I475), "&lt;td&gt;&amp;nbsp;&lt;/td&gt;",CONCATENATE("&lt;td  align=""center""&gt;",Data!I475,"&lt;/td&gt;"))</f>
        <v>&lt;td  align="center"&gt;Facile&lt;/td&gt;</v>
      </c>
      <c r="G426" t="str">
        <f>IF(ISBLANK(Data!J475), "&lt;td&gt;&amp;nbsp;&lt;/td&gt;",CONCATENATE("&lt;td&gt;&lt;a href=",Data!J475, " target=_blank&gt;...&lt;/a&gt;&lt;/td&gt;"))</f>
        <v>&lt;td&gt;&amp;nbsp;&lt;/td&gt;</v>
      </c>
    </row>
    <row r="427" spans="1:7" x14ac:dyDescent="0.5">
      <c r="A427" t="str">
        <f>IF(ISBLANK(Data!D476), "&lt;tr&gt;&lt;td&gt;&amp;nbsp;&lt;/td&gt;",CONCATENATE("&lt;tr&gt;&lt;td align=""center""&gt;",Data!D476,"&lt;/td&gt;"))</f>
        <v>&lt;tr&gt;&lt;td align="center"&gt;10-1-2014&lt;/td&gt;</v>
      </c>
      <c r="B427" t="str">
        <f>IF(ISBLANK(Data!E476), "&lt;td&gt;&amp;nbsp;&lt;/td&gt;",CONCATENATE("&lt;td&gt;",Data!E476,"&lt;/td&gt;"))</f>
        <v>&lt;td&gt;Initiation raquettes modif: Gréolières les Neiges &lt;/td&gt;</v>
      </c>
      <c r="C427" t="str">
        <f>IF(ISBLANK(Data!F476), "&lt;td&gt;&amp;nbsp;&lt;/td&gt;",CONCATENATE("&lt;td  align=""center""&gt;",Data!F476,"&lt;/td&gt;"))</f>
        <v>&lt;td  align="center"&gt;340&lt;/td&gt;</v>
      </c>
      <c r="D427" t="str">
        <f>IF(ISBLANK(Data!G476), "&lt;td&gt;&amp;nbsp;&lt;/td&gt;",CONCATENATE("&lt;td  align=""center""&gt;",Data!G476,"&lt;/td&gt;"))</f>
        <v>&lt;td  align="center"&gt;8&lt;/td&gt;</v>
      </c>
      <c r="E427" t="str">
        <f>IF(ISBLANK(Data!H476), "&lt;td&gt;&amp;nbsp;&lt;/td&gt;",CONCATENATE("&lt;td  align=""center""&gt;",Data!H476,"&lt;/td&gt;"))</f>
        <v>&lt;td  align="center"&gt;80&lt;/td&gt;</v>
      </c>
      <c r="F427" t="str">
        <f>IF(ISBLANK(Data!I476), "&lt;td&gt;&amp;nbsp;&lt;/td&gt;",CONCATENATE("&lt;td  align=""center""&gt;",Data!I476,"&lt;/td&gt;"))</f>
        <v>&lt;td&gt;&amp;nbsp;&lt;/td&gt;</v>
      </c>
      <c r="G427" t="str">
        <f>IF(ISBLANK(Data!J476), "&lt;td&gt;&amp;nbsp;&lt;/td&gt;",CONCATENATE("&lt;td&gt;&lt;a href=",Data!J476, " target=_blank&gt;...&lt;/a&gt;&lt;/td&gt;"))</f>
        <v>&lt;td&gt;&amp;nbsp;&lt;/td&gt;</v>
      </c>
    </row>
    <row r="428" spans="1:7" x14ac:dyDescent="0.5">
      <c r="A428" t="str">
        <f>IF(ISBLANK(Data!D477), "&lt;tr&gt;&lt;td&gt;&amp;nbsp;&lt;/td&gt;",CONCATENATE("&lt;tr&gt;&lt;td align=""center""&gt;",Data!D477,"&lt;/td&gt;"))</f>
        <v>&lt;tr&gt;&lt;td align="center"&gt;7-1-2014&lt;/td&gt;</v>
      </c>
      <c r="B428" t="str">
        <f>IF(ISBLANK(Data!E477), "&lt;td&gt;&amp;nbsp;&lt;/td&gt;",CONCATENATE("&lt;td&gt;",Data!E477,"&lt;/td&gt;"))</f>
        <v>&lt;td&gt;Le Camp Romain (Voir RandOxygène) + Bois St Giaume &lt;/td&gt;</v>
      </c>
      <c r="C428" t="str">
        <f>IF(ISBLANK(Data!F477), "&lt;td&gt;&amp;nbsp;&lt;/td&gt;",CONCATENATE("&lt;td  align=""center""&gt;",Data!F477,"&lt;/td&gt;"))</f>
        <v>&lt;td  align="center"&gt;300&lt;/td&gt;</v>
      </c>
      <c r="D428" t="str">
        <f>IF(ISBLANK(Data!G477), "&lt;td&gt;&amp;nbsp;&lt;/td&gt;",CONCATENATE("&lt;td  align=""center""&gt;",Data!G477,"&lt;/td&gt;"))</f>
        <v>&lt;td  align="center"&gt;8&lt;/td&gt;</v>
      </c>
      <c r="E428" t="str">
        <f>IF(ISBLANK(Data!H477), "&lt;td&gt;&amp;nbsp;&lt;/td&gt;",CONCATENATE("&lt;td  align=""center""&gt;",Data!H477,"&lt;/td&gt;"))</f>
        <v>&lt;td  align="center"&gt;10&lt;/td&gt;</v>
      </c>
      <c r="F428" t="str">
        <f>IF(ISBLANK(Data!I477), "&lt;td&gt;&amp;nbsp;&lt;/td&gt;",CONCATENATE("&lt;td  align=""center""&gt;",Data!I477,"&lt;/td&gt;"))</f>
        <v>&lt;td  align="center"&gt;Facile&lt;/td&gt;</v>
      </c>
      <c r="G428" t="str">
        <f>IF(ISBLANK(Data!J477), "&lt;td&gt;&amp;nbsp;&lt;/td&gt;",CONCATENATE("&lt;td&gt;&lt;a href=",Data!J477, " target=_blank&gt;...&lt;/a&gt;&lt;/td&gt;"))</f>
        <v>&lt;td&gt;&amp;nbsp;&lt;/td&gt;</v>
      </c>
    </row>
    <row r="429" spans="1:7" x14ac:dyDescent="0.5">
      <c r="A429" t="str">
        <f>IF(ISBLANK(Data!D478), "&lt;tr&gt;&lt;td&gt;&amp;nbsp;&lt;/td&gt;",CONCATENATE("&lt;tr&gt;&lt;td align=""center""&gt;",Data!D478,"&lt;/td&gt;"))</f>
        <v>&lt;tr&gt;&lt;td align="center"&gt;4-1-2014&lt;/td&gt;</v>
      </c>
      <c r="B429" t="str">
        <f>IF(ISBLANK(Data!E478), "&lt;td&gt;&amp;nbsp;&lt;/td&gt;",CONCATENATE("&lt;td&gt;",Data!E478,"&lt;/td&gt;"))</f>
        <v>&lt;td&gt;Tour de la Roc d'Orméa&lt;/td&gt;</v>
      </c>
      <c r="C429" t="str">
        <f>IF(ISBLANK(Data!F478), "&lt;td&gt;&amp;nbsp;&lt;/td&gt;",CONCATENATE("&lt;td  align=""center""&gt;",Data!F478,"&lt;/td&gt;"))</f>
        <v>&lt;td  align="center"&gt;780&lt;/td&gt;</v>
      </c>
      <c r="D429" t="str">
        <f>IF(ISBLANK(Data!G478), "&lt;td&gt;&amp;nbsp;&lt;/td&gt;",CONCATENATE("&lt;td  align=""center""&gt;",Data!G478,"&lt;/td&gt;"))</f>
        <v>&lt;td  align="center"&gt;8&lt;/td&gt;</v>
      </c>
      <c r="E429" t="str">
        <f>IF(ISBLANK(Data!H478), "&lt;td&gt;&amp;nbsp;&lt;/td&gt;",CONCATENATE("&lt;td  align=""center""&gt;",Data!H478,"&lt;/td&gt;"))</f>
        <v>&lt;td  align="center"&gt;116&lt;/td&gt;</v>
      </c>
      <c r="F429" t="str">
        <f>IF(ISBLANK(Data!I478), "&lt;td&gt;&amp;nbsp;&lt;/td&gt;",CONCATENATE("&lt;td  align=""center""&gt;",Data!I478,"&lt;/td&gt;"))</f>
        <v>&lt;td  align="center"&gt;Sportive&lt;/td&gt;</v>
      </c>
      <c r="G429" t="str">
        <f>IF(ISBLANK(Data!J478), "&lt;td&gt;&amp;nbsp;&lt;/td&gt;",CONCATENATE("&lt;td&gt;&lt;a href=",Data!J478, " target=_blank&gt;...&lt;/a&gt;&lt;/td&gt;"))</f>
        <v>&lt;td&gt;&amp;nbsp;&lt;/td&gt;</v>
      </c>
    </row>
    <row r="430" spans="1:7" x14ac:dyDescent="0.5">
      <c r="A430" t="str">
        <f>IF(ISBLANK(Data!D479), "&lt;tr&gt;&lt;td&gt;&amp;nbsp;&lt;/td&gt;",CONCATENATE("&lt;tr&gt;&lt;td align=""center""&gt;",Data!D479,"&lt;/td&gt;"))</f>
        <v>&lt;tr&gt;&lt;td align="center"&gt;27-12-2013&lt;/td&gt;</v>
      </c>
      <c r="B430" t="str">
        <f>IF(ISBLANK(Data!E479), "&lt;td&gt;&amp;nbsp;&lt;/td&gt;",CONCATENATE("&lt;td&gt;",Data!E479,"&lt;/td&gt;"))</f>
        <v>&lt;td&gt;Circuit du Castellet (PC)&lt;/td&gt;</v>
      </c>
      <c r="C430" t="str">
        <f>IF(ISBLANK(Data!F479), "&lt;td&gt;&amp;nbsp;&lt;/td&gt;",CONCATENATE("&lt;td  align=""center""&gt;",Data!F479,"&lt;/td&gt;"))</f>
        <v>&lt;td  align="center"&gt;450&lt;/td&gt;</v>
      </c>
      <c r="D430" t="str">
        <f>IF(ISBLANK(Data!G479), "&lt;td&gt;&amp;nbsp;&lt;/td&gt;",CONCATENATE("&lt;td  align=""center""&gt;",Data!G479,"&lt;/td&gt;"))</f>
        <v>&lt;td  align="center"&gt;8&lt;/td&gt;</v>
      </c>
      <c r="E430" t="str">
        <f>IF(ISBLANK(Data!H479), "&lt;td&gt;&amp;nbsp;&lt;/td&gt;",CONCATENATE("&lt;td  align=""center""&gt;",Data!H479,"&lt;/td&gt;"))</f>
        <v>&lt;td&gt;&amp;nbsp;&lt;/td&gt;</v>
      </c>
      <c r="F430" t="str">
        <f>IF(ISBLANK(Data!I479), "&lt;td&gt;&amp;nbsp;&lt;/td&gt;",CONCATENATE("&lt;td  align=""center""&gt;",Data!I479,"&lt;/td&gt;"))</f>
        <v>&lt;td  align="center"&gt;Moyenne&lt;/td&gt;</v>
      </c>
      <c r="G430" t="str">
        <f>IF(ISBLANK(Data!J479), "&lt;td&gt;&amp;nbsp;&lt;/td&gt;",CONCATENATE("&lt;td&gt;&lt;a href=",Data!J479, " target=_blank&gt;...&lt;/a&gt;&lt;/td&gt;"))</f>
        <v>&lt;td&gt;&amp;nbsp;&lt;/td&gt;</v>
      </c>
    </row>
    <row r="431" spans="1:7" x14ac:dyDescent="0.5">
      <c r="A431" t="str">
        <f>IF(ISBLANK(Data!D480), "&lt;tr&gt;&lt;td&gt;&amp;nbsp;&lt;/td&gt;",CONCATENATE("&lt;tr&gt;&lt;td align=""center""&gt;",Data!D480,"&lt;/td&gt;"))</f>
        <v>&lt;tr&gt;&lt;td align="center"&gt;20-12-2013&lt;/td&gt;</v>
      </c>
      <c r="B431" t="str">
        <f>IF(ISBLANK(Data!E480), "&lt;td&gt;&amp;nbsp;&lt;/td&gt;",CONCATENATE("&lt;td&gt;",Data!E480,"&lt;/td&gt;"))</f>
        <v>&lt;td&gt;Gourdon, Bois de Gourdon, retour par le Garagaï&lt;/td&gt;</v>
      </c>
      <c r="C431" t="str">
        <f>IF(ISBLANK(Data!F480), "&lt;td&gt;&amp;nbsp;&lt;/td&gt;",CONCATENATE("&lt;td  align=""center""&gt;",Data!F480,"&lt;/td&gt;"))</f>
        <v>&lt;td  align="center"&gt;670&lt;/td&gt;</v>
      </c>
      <c r="D431" t="str">
        <f>IF(ISBLANK(Data!G480), "&lt;td&gt;&amp;nbsp;&lt;/td&gt;",CONCATENATE("&lt;td  align=""center""&gt;",Data!G480,"&lt;/td&gt;"))</f>
        <v>&lt;td  align="center"&gt;16&lt;/td&gt;</v>
      </c>
      <c r="E431" t="str">
        <f>IF(ISBLANK(Data!H480), "&lt;td&gt;&amp;nbsp;&lt;/td&gt;",CONCATENATE("&lt;td  align=""center""&gt;",Data!H480,"&lt;/td&gt;"))</f>
        <v>&lt;td  align="center"&gt;24&lt;/td&gt;</v>
      </c>
      <c r="F431" t="str">
        <f>IF(ISBLANK(Data!I480), "&lt;td&gt;&amp;nbsp;&lt;/td&gt;",CONCATENATE("&lt;td  align=""center""&gt;",Data!I480,"&lt;/td&gt;"))</f>
        <v>&lt;td  align="center"&gt;Sportive&lt;/td&gt;</v>
      </c>
      <c r="G431" t="str">
        <f>IF(ISBLANK(Data!J480), "&lt;td&gt;&amp;nbsp;&lt;/td&gt;",CONCATENATE("&lt;td&gt;&lt;a href=",Data!J480, " target=_blank&gt;...&lt;/a&gt;&lt;/td&gt;"))</f>
        <v>&lt;td&gt;&amp;nbsp;&lt;/td&gt;</v>
      </c>
    </row>
    <row r="432" spans="1:7" x14ac:dyDescent="0.5">
      <c r="A432" t="str">
        <f>IF(ISBLANK(Data!D481), "&lt;tr&gt;&lt;td&gt;&amp;nbsp;&lt;/td&gt;",CONCATENATE("&lt;tr&gt;&lt;td align=""center""&gt;",Data!D481,"&lt;/td&gt;"))</f>
        <v>&lt;tr&gt;&lt;td align="center"&gt;17-12-2013&lt;/td&gt;</v>
      </c>
      <c r="B432" t="str">
        <f>IF(ISBLANK(Data!E481), "&lt;td&gt;&amp;nbsp;&lt;/td&gt;",CONCATENATE("&lt;td&gt;",Data!E481,"&lt;/td&gt;"))</f>
        <v>&lt;td&gt;Le Bois de Gourdon&lt;/td&gt;</v>
      </c>
      <c r="C432" t="str">
        <f>IF(ISBLANK(Data!F481), "&lt;td&gt;&amp;nbsp;&lt;/td&gt;",CONCATENATE("&lt;td  align=""center""&gt;",Data!F481,"&lt;/td&gt;"))</f>
        <v>&lt;td  align="center"&gt;400&lt;/td&gt;</v>
      </c>
      <c r="D432" t="str">
        <f>IF(ISBLANK(Data!G481), "&lt;td&gt;&amp;nbsp;&lt;/td&gt;",CONCATENATE("&lt;td  align=""center""&gt;",Data!G481,"&lt;/td&gt;"))</f>
        <v>&lt;td  align="center"&gt;8&lt;/td&gt;</v>
      </c>
      <c r="E432" t="str">
        <f>IF(ISBLANK(Data!H481), "&lt;td&gt;&amp;nbsp;&lt;/td&gt;",CONCATENATE("&lt;td  align=""center""&gt;",Data!H481,"&lt;/td&gt;"))</f>
        <v>&lt;td  align="center"&gt;24&lt;/td&gt;</v>
      </c>
      <c r="F432" t="str">
        <f>IF(ISBLANK(Data!I481), "&lt;td&gt;&amp;nbsp;&lt;/td&gt;",CONCATENATE("&lt;td  align=""center""&gt;",Data!I481,"&lt;/td&gt;"))</f>
        <v>&lt;td  align="center"&gt;Facile&lt;/td&gt;</v>
      </c>
      <c r="G432" t="str">
        <f>IF(ISBLANK(Data!J481), "&lt;td&gt;&amp;nbsp;&lt;/td&gt;",CONCATENATE("&lt;td&gt;&lt;a href=",Data!J481, " target=_blank&gt;...&lt;/a&gt;&lt;/td&gt;"))</f>
        <v>&lt;td&gt;&amp;nbsp;&lt;/td&gt;</v>
      </c>
    </row>
    <row r="433" spans="1:7" x14ac:dyDescent="0.5">
      <c r="A433" t="str">
        <f>IF(ISBLANK(Data!D482), "&lt;tr&gt;&lt;td&gt;&amp;nbsp;&lt;/td&gt;",CONCATENATE("&lt;tr&gt;&lt;td align=""center""&gt;",Data!D482,"&lt;/td&gt;"))</f>
        <v>&lt;tr&gt;&lt;td align="center"&gt;13-12-2013&lt;/td&gt;</v>
      </c>
      <c r="B433" t="str">
        <f>IF(ISBLANK(Data!E482), "&lt;td&gt;&amp;nbsp;&lt;/td&gt;",CONCATENATE("&lt;td&gt;",Data!E482,"&lt;/td&gt;"))</f>
        <v>&lt;td&gt;Le Haut Montet par le col de la Femme Morte&lt;/td&gt;</v>
      </c>
      <c r="C433" t="str">
        <f>IF(ISBLANK(Data!F482), "&lt;td&gt;&amp;nbsp;&lt;/td&gt;",CONCATENATE("&lt;td  align=""center""&gt;",Data!F482,"&lt;/td&gt;"))</f>
        <v>&lt;td  align="center"&gt;200&lt;/td&gt;</v>
      </c>
      <c r="D433" t="str">
        <f>IF(ISBLANK(Data!G482), "&lt;td&gt;&amp;nbsp;&lt;/td&gt;",CONCATENATE("&lt;td  align=""center""&gt;",Data!G482,"&lt;/td&gt;"))</f>
        <v>&lt;td  align="center"&gt;12&lt;/td&gt;</v>
      </c>
      <c r="E433" t="str">
        <f>IF(ISBLANK(Data!H482), "&lt;td&gt;&amp;nbsp;&lt;/td&gt;",CONCATENATE("&lt;td  align=""center""&gt;",Data!H482,"&lt;/td&gt;"))</f>
        <v>&lt;td  align="center"&gt;50&lt;/td&gt;</v>
      </c>
      <c r="F433" t="str">
        <f>IF(ISBLANK(Data!I482), "&lt;td&gt;&amp;nbsp;&lt;/td&gt;",CONCATENATE("&lt;td  align=""center""&gt;",Data!I482,"&lt;/td&gt;"))</f>
        <v>&lt;td  align="center"&gt;Facile&lt;/td&gt;</v>
      </c>
      <c r="G433" t="str">
        <f>IF(ISBLANK(Data!J482), "&lt;td&gt;&amp;nbsp;&lt;/td&gt;",CONCATENATE("&lt;td&gt;&lt;a href=",Data!J482, " target=_blank&gt;...&lt;/a&gt;&lt;/td&gt;"))</f>
        <v>&lt;td&gt;&amp;nbsp;&lt;/td&gt;</v>
      </c>
    </row>
    <row r="434" spans="1:7" x14ac:dyDescent="0.5">
      <c r="A434" t="str">
        <f>IF(ISBLANK(Data!D483), "&lt;tr&gt;&lt;td&gt;&amp;nbsp;&lt;/td&gt;",CONCATENATE("&lt;tr&gt;&lt;td align=""center""&gt;",Data!D483,"&lt;/td&gt;"))</f>
        <v>&lt;tr&gt;&lt;td align="center"&gt;10-12-2013&lt;/td&gt;</v>
      </c>
      <c r="B434" t="str">
        <f>IF(ISBLANK(Data!E483), "&lt;td&gt;&amp;nbsp;&lt;/td&gt;",CONCATENATE("&lt;td&gt;",Data!E483,"&lt;/td&gt;"))</f>
        <v>&lt;td&gt;L’Arche de Ponadieu par le col de La Lèque&lt;/td&gt;</v>
      </c>
      <c r="C434" t="str">
        <f>IF(ISBLANK(Data!F483), "&lt;td&gt;&amp;nbsp;&lt;/td&gt;",CONCATENATE("&lt;td  align=""center""&gt;",Data!F483,"&lt;/td&gt;"))</f>
        <v>&lt;td  align="center"&gt;340&lt;/td&gt;</v>
      </c>
      <c r="D434" t="str">
        <f>IF(ISBLANK(Data!G483), "&lt;td&gt;&amp;nbsp;&lt;/td&gt;",CONCATENATE("&lt;td  align=""center""&gt;",Data!G483,"&lt;/td&gt;"))</f>
        <v>&lt;td  align="center"&gt;8,5&lt;/td&gt;</v>
      </c>
      <c r="E434" t="str">
        <f>IF(ISBLANK(Data!H483), "&lt;td&gt;&amp;nbsp;&lt;/td&gt;",CONCATENATE("&lt;td  align=""center""&gt;",Data!H483,"&lt;/td&gt;"))</f>
        <v>&lt;td  align="center"&gt;44&lt;/td&gt;</v>
      </c>
      <c r="F434" t="str">
        <f>IF(ISBLANK(Data!I483), "&lt;td&gt;&amp;nbsp;&lt;/td&gt;",CONCATENATE("&lt;td  align=""center""&gt;",Data!I483,"&lt;/td&gt;"))</f>
        <v>&lt;td  align="center"&gt;Facile&lt;/td&gt;</v>
      </c>
      <c r="G434" t="str">
        <f>IF(ISBLANK(Data!J483), "&lt;td&gt;&amp;nbsp;&lt;/td&gt;",CONCATENATE("&lt;td&gt;&lt;a href=",Data!J483, " target=_blank&gt;...&lt;/a&gt;&lt;/td&gt;"))</f>
        <v>&lt;td&gt;&amp;nbsp;&lt;/td&gt;</v>
      </c>
    </row>
    <row r="435" spans="1:7" x14ac:dyDescent="0.5">
      <c r="A435" t="str">
        <f>IF(ISBLANK(Data!D484), "&lt;tr&gt;&lt;td&gt;&amp;nbsp;&lt;/td&gt;",CONCATENATE("&lt;tr&gt;&lt;td align=""center""&gt;",Data!D484,"&lt;/td&gt;"))</f>
        <v>&lt;tr&gt;&lt;td align="center"&gt;7-12-2013&lt;/td&gt;</v>
      </c>
      <c r="B435" t="str">
        <f>IF(ISBLANK(Data!E484), "&lt;td&gt;&amp;nbsp;&lt;/td&gt;",CONCATENATE("&lt;td&gt;",Data!E484,"&lt;/td&gt;"))</f>
        <v>&lt;td&gt;les Cluots&lt;/td&gt;</v>
      </c>
      <c r="C435" t="str">
        <f>IF(ISBLANK(Data!F484), "&lt;td&gt;&amp;nbsp;&lt;/td&gt;",CONCATENATE("&lt;td  align=""center""&gt;",Data!F484,"&lt;/td&gt;"))</f>
        <v>&lt;td  align="center"&gt;900&lt;/td&gt;</v>
      </c>
      <c r="D435" t="str">
        <f>IF(ISBLANK(Data!G484), "&lt;td&gt;&amp;nbsp;&lt;/td&gt;",CONCATENATE("&lt;td  align=""center""&gt;",Data!G484,"&lt;/td&gt;"))</f>
        <v>&lt;td  align="center"&gt;12&lt;/td&gt;</v>
      </c>
      <c r="E435" t="str">
        <f>IF(ISBLANK(Data!H484), "&lt;td&gt;&amp;nbsp;&lt;/td&gt;",CONCATENATE("&lt;td  align=""center""&gt;",Data!H484,"&lt;/td&gt;"))</f>
        <v>&lt;td  align="center"&gt;168&lt;/td&gt;</v>
      </c>
      <c r="F435" t="str">
        <f>IF(ISBLANK(Data!I484), "&lt;td&gt;&amp;nbsp;&lt;/td&gt;",CONCATENATE("&lt;td  align=""center""&gt;",Data!I484,"&lt;/td&gt;"))</f>
        <v>&lt;td  align="center"&gt;Sportive&lt;/td&gt;</v>
      </c>
      <c r="G435" t="str">
        <f>IF(ISBLANK(Data!J484), "&lt;td&gt;&amp;nbsp;&lt;/td&gt;",CONCATENATE("&lt;td&gt;&lt;a href=",Data!J484, " target=_blank&gt;...&lt;/a&gt;&lt;/td&gt;"))</f>
        <v>&lt;td&gt;&amp;nbsp;&lt;/td&gt;</v>
      </c>
    </row>
    <row r="436" spans="1:7" x14ac:dyDescent="0.5">
      <c r="A436" t="str">
        <f>IF(ISBLANK(Data!D485), "&lt;tr&gt;&lt;td&gt;&amp;nbsp;&lt;/td&gt;",CONCATENATE("&lt;tr&gt;&lt;td align=""center""&gt;",Data!D485,"&lt;/td&gt;"))</f>
        <v>&lt;tr&gt;&lt;td align="center"&gt;6-12-2013&lt;/td&gt;</v>
      </c>
      <c r="B436" t="str">
        <f>IF(ISBLANK(Data!E485), "&lt;td&gt;&amp;nbsp;&lt;/td&gt;",CONCATENATE("&lt;td&gt;",Data!E485,"&lt;/td&gt;"))</f>
        <v>&lt;td&gt;Rando découverte - Gare de Trayas à Pic d'Aurelle&lt;/td&gt;</v>
      </c>
      <c r="C436" t="str">
        <f>IF(ISBLANK(Data!F485), "&lt;td&gt;&amp;nbsp;&lt;/td&gt;",CONCATENATE("&lt;td  align=""center""&gt;",Data!F485,"&lt;/td&gt;"))</f>
        <v>&lt;td  align="center"&gt;300&lt;/td&gt;</v>
      </c>
      <c r="D436" t="str">
        <f>IF(ISBLANK(Data!G485), "&lt;td&gt;&amp;nbsp;&lt;/td&gt;",CONCATENATE("&lt;td  align=""center""&gt;",Data!G485,"&lt;/td&gt;"))</f>
        <v>&lt;td  align="center"&gt;8&lt;/td&gt;</v>
      </c>
      <c r="E436" t="str">
        <f>IF(ISBLANK(Data!H485), "&lt;td&gt;&amp;nbsp;&lt;/td&gt;",CONCATENATE("&lt;td  align=""center""&gt;",Data!H485,"&lt;/td&gt;"))</f>
        <v>&lt;td  align="center"&gt;70&lt;/td&gt;</v>
      </c>
      <c r="F436" t="str">
        <f>IF(ISBLANK(Data!I485), "&lt;td&gt;&amp;nbsp;&lt;/td&gt;",CONCATENATE("&lt;td  align=""center""&gt;",Data!I485,"&lt;/td&gt;"))</f>
        <v>&lt;td  align="center"&gt;Facile&lt;/td&gt;</v>
      </c>
      <c r="G436" t="str">
        <f>IF(ISBLANK(Data!J485), "&lt;td&gt;&amp;nbsp;&lt;/td&gt;",CONCATENATE("&lt;td&gt;&lt;a href=",Data!J485, " target=_blank&gt;...&lt;/a&gt;&lt;/td&gt;"))</f>
        <v>&lt;td&gt;&amp;nbsp;&lt;/td&gt;</v>
      </c>
    </row>
    <row r="437" spans="1:7" x14ac:dyDescent="0.5">
      <c r="A437" t="str">
        <f>IF(ISBLANK(Data!D486), "&lt;tr&gt;&lt;td&gt;&amp;nbsp;&lt;/td&gt;",CONCATENATE("&lt;tr&gt;&lt;td align=""center""&gt;",Data!D486,"&lt;/td&gt;"))</f>
        <v>&lt;tr&gt;&lt;td align="center"&gt;29-11-2013&lt;/td&gt;</v>
      </c>
      <c r="B437" t="str">
        <f>IF(ISBLANK(Data!E486), "&lt;td&gt;&amp;nbsp;&lt;/td&gt;",CONCATENATE("&lt;td&gt;",Data!E486,"&lt;/td&gt;"))</f>
        <v>&lt;td&gt;Circuit de l'Autreville&lt;/td&gt;</v>
      </c>
      <c r="C437" t="str">
        <f>IF(ISBLANK(Data!F486), "&lt;td&gt;&amp;nbsp;&lt;/td&gt;",CONCATENATE("&lt;td  align=""center""&gt;",Data!F486,"&lt;/td&gt;"))</f>
        <v>&lt;td  align="center"&gt;480&lt;/td&gt;</v>
      </c>
      <c r="D437" t="str">
        <f>IF(ISBLANK(Data!G486), "&lt;td&gt;&amp;nbsp;&lt;/td&gt;",CONCATENATE("&lt;td  align=""center""&gt;",Data!G486,"&lt;/td&gt;"))</f>
        <v>&lt;td  align="center"&gt;10&lt;/td&gt;</v>
      </c>
      <c r="E437" t="str">
        <f>IF(ISBLANK(Data!H486), "&lt;td&gt;&amp;nbsp;&lt;/td&gt;",CONCATENATE("&lt;td  align=""center""&gt;",Data!H486,"&lt;/td&gt;"))</f>
        <v>&lt;td  align="center"&gt;70&lt;/td&gt;</v>
      </c>
      <c r="F437" t="str">
        <f>IF(ISBLANK(Data!I486), "&lt;td&gt;&amp;nbsp;&lt;/td&gt;",CONCATENATE("&lt;td  align=""center""&gt;",Data!I486,"&lt;/td&gt;"))</f>
        <v>&lt;td  align="center"&gt;Moyenne&lt;/td&gt;</v>
      </c>
      <c r="G437" t="str">
        <f>IF(ISBLANK(Data!J486), "&lt;td&gt;&amp;nbsp;&lt;/td&gt;",CONCATENATE("&lt;td&gt;&lt;a href=",Data!J486, " target=_blank&gt;...&lt;/a&gt;&lt;/td&gt;"))</f>
        <v>&lt;td&gt;&amp;nbsp;&lt;/td&gt;</v>
      </c>
    </row>
    <row r="438" spans="1:7" x14ac:dyDescent="0.5">
      <c r="A438" t="str">
        <f>IF(ISBLANK(Data!D487), "&lt;tr&gt;&lt;td&gt;&amp;nbsp;&lt;/td&gt;",CONCATENATE("&lt;tr&gt;&lt;td align=""center""&gt;",Data!D487,"&lt;/td&gt;"))</f>
        <v>&lt;tr&gt;&lt;td align="center"&gt;26-11-2013&lt;/td&gt;</v>
      </c>
      <c r="B438" t="str">
        <f>IF(ISBLANK(Data!E487), "&lt;td&gt;&amp;nbsp;&lt;/td&gt;",CONCATENATE("&lt;td&gt;",Data!E487,"&lt;/td&gt;"))</f>
        <v>&lt;td&gt;circuit du Malvan (PC)&lt;/td&gt;</v>
      </c>
      <c r="C438" t="str">
        <f>IF(ISBLANK(Data!F487), "&lt;td&gt;&amp;nbsp;&lt;/td&gt;",CONCATENATE("&lt;td  align=""center""&gt;",Data!F487,"&lt;/td&gt;"))</f>
        <v>&lt;td  align="center"&gt;300&lt;/td&gt;</v>
      </c>
      <c r="D438" t="str">
        <f>IF(ISBLANK(Data!G487), "&lt;td&gt;&amp;nbsp;&lt;/td&gt;",CONCATENATE("&lt;td  align=""center""&gt;",Data!G487,"&lt;/td&gt;"))</f>
        <v>&lt;td  align="center"&gt;8&lt;/td&gt;</v>
      </c>
      <c r="E438" t="str">
        <f>IF(ISBLANK(Data!H487), "&lt;td&gt;&amp;nbsp;&lt;/td&gt;",CONCATENATE("&lt;td  align=""center""&gt;",Data!H487,"&lt;/td&gt;"))</f>
        <v>&lt;td  align="center"&gt;40&lt;/td&gt;</v>
      </c>
      <c r="F438" t="str">
        <f>IF(ISBLANK(Data!I487), "&lt;td&gt;&amp;nbsp;&lt;/td&gt;",CONCATENATE("&lt;td  align=""center""&gt;",Data!I487,"&lt;/td&gt;"))</f>
        <v>&lt;td  align="center"&gt;Facile&lt;/td&gt;</v>
      </c>
      <c r="G438" t="str">
        <f>IF(ISBLANK(Data!J487), "&lt;td&gt;&amp;nbsp;&lt;/td&gt;",CONCATENATE("&lt;td&gt;&lt;a href=",Data!J487, " target=_blank&gt;...&lt;/a&gt;&lt;/td&gt;"))</f>
        <v>&lt;td&gt;&amp;nbsp;&lt;/td&gt;</v>
      </c>
    </row>
    <row r="439" spans="1:7" x14ac:dyDescent="0.5">
      <c r="A439" t="str">
        <f>IF(ISBLANK(Data!D488), "&lt;tr&gt;&lt;td&gt;&amp;nbsp;&lt;/td&gt;",CONCATENATE("&lt;tr&gt;&lt;td align=""center""&gt;",Data!D488,"&lt;/td&gt;"))</f>
        <v>&lt;tr&gt;&lt;td align="center"&gt;22-11-2013&lt;/td&gt;</v>
      </c>
      <c r="B439" t="str">
        <f>IF(ISBLANK(Data!E488), "&lt;td&gt;&amp;nbsp;&lt;/td&gt;",CONCATENATE("&lt;td&gt;",Data!E488,"&lt;/td&gt;"))</f>
        <v>&lt;td&gt;Mine de l'Eguisse (MP)&lt;/td&gt;</v>
      </c>
      <c r="C439" t="str">
        <f>IF(ISBLANK(Data!F488), "&lt;td&gt;&amp;nbsp;&lt;/td&gt;",CONCATENATE("&lt;td  align=""center""&gt;",Data!F488,"&lt;/td&gt;"))</f>
        <v>&lt;td  align="center"&gt;580&lt;/td&gt;</v>
      </c>
      <c r="D439" t="str">
        <f>IF(ISBLANK(Data!G488), "&lt;td&gt;&amp;nbsp;&lt;/td&gt;",CONCATENATE("&lt;td  align=""center""&gt;",Data!G488,"&lt;/td&gt;"))</f>
        <v>&lt;td  align="center"&gt;9&lt;/td&gt;</v>
      </c>
      <c r="E439" t="str">
        <f>IF(ISBLANK(Data!H488), "&lt;td&gt;&amp;nbsp;&lt;/td&gt;",CONCATENATE("&lt;td  align=""center""&gt;",Data!H488,"&lt;/td&gt;"))</f>
        <v>&lt;td  align="center"&gt;110&lt;/td&gt;</v>
      </c>
      <c r="F439" t="str">
        <f>IF(ISBLANK(Data!I488), "&lt;td&gt;&amp;nbsp;&lt;/td&gt;",CONCATENATE("&lt;td  align=""center""&gt;",Data!I488,"&lt;/td&gt;"))</f>
        <v>&lt;td  align="center"&gt;Moyenne&lt;/td&gt;</v>
      </c>
      <c r="G439" t="str">
        <f>IF(ISBLANK(Data!J488), "&lt;td&gt;&amp;nbsp;&lt;/td&gt;",CONCATENATE("&lt;td&gt;&lt;a href=",Data!J488, " target=_blank&gt;...&lt;/a&gt;&lt;/td&gt;"))</f>
        <v>&lt;td&gt;&amp;nbsp;&lt;/td&gt;</v>
      </c>
    </row>
    <row r="440" spans="1:7" x14ac:dyDescent="0.5">
      <c r="A440" t="str">
        <f>IF(ISBLANK(Data!D489), "&lt;tr&gt;&lt;td&gt;&amp;nbsp;&lt;/td&gt;",CONCATENATE("&lt;tr&gt;&lt;td align=""center""&gt;",Data!D489,"&lt;/td&gt;"))</f>
        <v>&lt;tr&gt;&lt;td align="center"&gt;19-11-2013&lt;/td&gt;</v>
      </c>
      <c r="B440" t="str">
        <f>IF(ISBLANK(Data!E489), "&lt;td&gt;&amp;nbsp;&lt;/td&gt;",CONCATENATE("&lt;td&gt;",Data!E489,"&lt;/td&gt;"))</f>
        <v>&lt;td&gt;Circuit du Paradis (PC)&lt;/td&gt;</v>
      </c>
      <c r="C440" t="str">
        <f>IF(ISBLANK(Data!F489), "&lt;td&gt;&amp;nbsp;&lt;/td&gt;",CONCATENATE("&lt;td  align=""center""&gt;",Data!F489,"&lt;/td&gt;"))</f>
        <v>&lt;td  align="center"&gt;520&lt;/td&gt;</v>
      </c>
      <c r="D440" t="str">
        <f>IF(ISBLANK(Data!G489), "&lt;td&gt;&amp;nbsp;&lt;/td&gt;",CONCATENATE("&lt;td  align=""center""&gt;",Data!G489,"&lt;/td&gt;"))</f>
        <v>&lt;td  align="center"&gt;6,5&lt;/td&gt;</v>
      </c>
      <c r="E440" t="str">
        <f>IF(ISBLANK(Data!H489), "&lt;td&gt;&amp;nbsp;&lt;/td&gt;",CONCATENATE("&lt;td  align=""center""&gt;",Data!H489,"&lt;/td&gt;"))</f>
        <v>&lt;td  align="center"&gt;22&lt;/td&gt;</v>
      </c>
      <c r="F440" t="str">
        <f>IF(ISBLANK(Data!I489), "&lt;td&gt;&amp;nbsp;&lt;/td&gt;",CONCATENATE("&lt;td  align=""center""&gt;",Data!I489,"&lt;/td&gt;"))</f>
        <v>&lt;td  align="center"&gt;Moyenne&lt;/td&gt;</v>
      </c>
      <c r="G440" t="str">
        <f>IF(ISBLANK(Data!J489), "&lt;td&gt;&amp;nbsp;&lt;/td&gt;",CONCATENATE("&lt;td&gt;&lt;a href=",Data!J489, " target=_blank&gt;...&lt;/a&gt;&lt;/td&gt;"))</f>
        <v>&lt;td&gt;&amp;nbsp;&lt;/td&gt;</v>
      </c>
    </row>
    <row r="441" spans="1:7" x14ac:dyDescent="0.5">
      <c r="A441" t="str">
        <f>IF(ISBLANK(Data!D490), "&lt;tr&gt;&lt;td&gt;&amp;nbsp;&lt;/td&gt;",CONCATENATE("&lt;tr&gt;&lt;td align=""center""&gt;",Data!D490,"&lt;/td&gt;"))</f>
        <v>&lt;tr&gt;&lt;td align="center"&gt;15-11-2013&lt;/td&gt;</v>
      </c>
      <c r="B441" t="str">
        <f>IF(ISBLANK(Data!E490), "&lt;td&gt;&amp;nbsp;&lt;/td&gt;",CONCATENATE("&lt;td&gt;",Data!E490,"&lt;/td&gt;"))</f>
        <v>&lt;td&gt;Tour du Cap Ferrat et Pointe Sainte Hospice (PC)&lt;/td&gt;</v>
      </c>
      <c r="C441" t="str">
        <f>IF(ISBLANK(Data!F490), "&lt;td&gt;&amp;nbsp;&lt;/td&gt;",CONCATENATE("&lt;td  align=""center""&gt;",Data!F490,"&lt;/td&gt;"))</f>
        <v>&lt;td  align="center"&gt;160&lt;/td&gt;</v>
      </c>
      <c r="D441" t="str">
        <f>IF(ISBLANK(Data!G490), "&lt;td&gt;&amp;nbsp;&lt;/td&gt;",CONCATENATE("&lt;td  align=""center""&gt;",Data!G490,"&lt;/td&gt;"))</f>
        <v>&lt;td  align="center"&gt;10&lt;/td&gt;</v>
      </c>
      <c r="E441" t="str">
        <f>IF(ISBLANK(Data!H490), "&lt;td&gt;&amp;nbsp;&lt;/td&gt;",CONCATENATE("&lt;td  align=""center""&gt;",Data!H490,"&lt;/td&gt;"))</f>
        <v>&lt;td  align="center"&gt;66&lt;/td&gt;</v>
      </c>
      <c r="F441" t="str">
        <f>IF(ISBLANK(Data!I490), "&lt;td&gt;&amp;nbsp;&lt;/td&gt;",CONCATENATE("&lt;td  align=""center""&gt;",Data!I490,"&lt;/td&gt;"))</f>
        <v>&lt;td  align="center"&gt;Facile&lt;/td&gt;</v>
      </c>
      <c r="G441" t="str">
        <f>IF(ISBLANK(Data!J490), "&lt;td&gt;&amp;nbsp;&lt;/td&gt;",CONCATENATE("&lt;td&gt;&lt;a href=",Data!J490, " target=_blank&gt;...&lt;/a&gt;&lt;/td&gt;"))</f>
        <v>&lt;td&gt;&amp;nbsp;&lt;/td&gt;</v>
      </c>
    </row>
    <row r="442" spans="1:7" x14ac:dyDescent="0.5">
      <c r="A442" t="str">
        <f>IF(ISBLANK(Data!D491), "&lt;tr&gt;&lt;td&gt;&amp;nbsp;&lt;/td&gt;",CONCATENATE("&lt;tr&gt;&lt;td align=""center""&gt;",Data!D491,"&lt;/td&gt;"))</f>
        <v>&lt;tr&gt;&lt;td align="center"&gt;15-11-2013&lt;/td&gt;</v>
      </c>
      <c r="B442" t="str">
        <f>IF(ISBLANK(Data!E491), "&lt;td&gt;&amp;nbsp;&lt;/td&gt;",CONCATENATE("&lt;td&gt;",Data!E491,"&lt;/td&gt;"))</f>
        <v>&lt;td&gt;Rocca-Sparviera&lt;/td&gt;</v>
      </c>
      <c r="C442" t="str">
        <f>IF(ISBLANK(Data!F491), "&lt;td&gt;&amp;nbsp;&lt;/td&gt;",CONCATENATE("&lt;td  align=""center""&gt;",Data!F491,"&lt;/td&gt;"))</f>
        <v>&lt;td  align="center"&gt;750&lt;/td&gt;</v>
      </c>
      <c r="D442" t="str">
        <f>IF(ISBLANK(Data!G491), "&lt;td&gt;&amp;nbsp;&lt;/td&gt;",CONCATENATE("&lt;td  align=""center""&gt;",Data!G491,"&lt;/td&gt;"))</f>
        <v>&lt;td  align="center"&gt;11&lt;/td&gt;</v>
      </c>
      <c r="E442" t="str">
        <f>IF(ISBLANK(Data!H491), "&lt;td&gt;&amp;nbsp;&lt;/td&gt;",CONCATENATE("&lt;td  align=""center""&gt;",Data!H491,"&lt;/td&gt;"))</f>
        <v>&lt;td  align="center"&gt;106&lt;/td&gt;</v>
      </c>
      <c r="F442" t="str">
        <f>IF(ISBLANK(Data!I491), "&lt;td&gt;&amp;nbsp;&lt;/td&gt;",CONCATENATE("&lt;td  align=""center""&gt;",Data!I491,"&lt;/td&gt;"))</f>
        <v>&lt;td  align="center"&gt;Sportive&lt;/td&gt;</v>
      </c>
      <c r="G442" t="str">
        <f>IF(ISBLANK(Data!J491), "&lt;td&gt;&amp;nbsp;&lt;/td&gt;",CONCATENATE("&lt;td&gt;&lt;a href=",Data!J491, " target=_blank&gt;...&lt;/a&gt;&lt;/td&gt;"))</f>
        <v>&lt;td&gt;&amp;nbsp;&lt;/td&gt;</v>
      </c>
    </row>
    <row r="443" spans="1:7" x14ac:dyDescent="0.5">
      <c r="A443" t="str">
        <f>IF(ISBLANK(Data!D492), "&lt;tr&gt;&lt;td&gt;&amp;nbsp;&lt;/td&gt;",CONCATENATE("&lt;tr&gt;&lt;td align=""center""&gt;",Data!D492,"&lt;/td&gt;"))</f>
        <v>&lt;tr&gt;&lt;td align="center"&gt;12-11-2013&lt;/td&gt;</v>
      </c>
      <c r="B443" t="str">
        <f>IF(ISBLANK(Data!E492), "&lt;td&gt;&amp;nbsp;&lt;/td&gt;",CONCATENATE("&lt;td&gt;",Data!E492,"&lt;/td&gt;"))</f>
        <v>&lt;td&gt;le bois de Garavagne&lt;/td&gt;</v>
      </c>
      <c r="C443" t="str">
        <f>IF(ISBLANK(Data!F492), "&lt;td&gt;&amp;nbsp;&lt;/td&gt;",CONCATENATE("&lt;td  align=""center""&gt;",Data!F492,"&lt;/td&gt;"))</f>
        <v>&lt;td  align="center"&gt;500&lt;/td&gt;</v>
      </c>
      <c r="D443" t="str">
        <f>IF(ISBLANK(Data!G492), "&lt;td&gt;&amp;nbsp;&lt;/td&gt;",CONCATENATE("&lt;td  align=""center""&gt;",Data!G492,"&lt;/td&gt;"))</f>
        <v>&lt;td  align="center"&gt;12&lt;/td&gt;</v>
      </c>
      <c r="E443" t="str">
        <f>IF(ISBLANK(Data!H492), "&lt;td&gt;&amp;nbsp;&lt;/td&gt;",CONCATENATE("&lt;td  align=""center""&gt;",Data!H492,"&lt;/td&gt;"))</f>
        <v>&lt;td  align="center"&gt;40&lt;/td&gt;</v>
      </c>
      <c r="F443" t="str">
        <f>IF(ISBLANK(Data!I492), "&lt;td&gt;&amp;nbsp;&lt;/td&gt;",CONCATENATE("&lt;td  align=""center""&gt;",Data!I492,"&lt;/td&gt;"))</f>
        <v>&lt;td  align="center"&gt;Moyenne&lt;/td&gt;</v>
      </c>
      <c r="G443" t="str">
        <f>IF(ISBLANK(Data!J492), "&lt;td&gt;&amp;nbsp;&lt;/td&gt;",CONCATENATE("&lt;td&gt;&lt;a href=",Data!J492, " target=_blank&gt;...&lt;/a&gt;&lt;/td&gt;"))</f>
        <v>&lt;td&gt;&amp;nbsp;&lt;/td&gt;</v>
      </c>
    </row>
    <row r="444" spans="1:7" x14ac:dyDescent="0.5">
      <c r="A444" t="str">
        <f>IF(ISBLANK(Data!D493), "&lt;tr&gt;&lt;td&gt;&amp;nbsp;&lt;/td&gt;",CONCATENATE("&lt;tr&gt;&lt;td align=""center""&gt;",Data!D493,"&lt;/td&gt;"))</f>
        <v>&lt;tr&gt;&lt;td align="center"&gt;8-11-2013&lt;/td&gt;</v>
      </c>
      <c r="B444" t="str">
        <f>IF(ISBLANK(Data!E493), "&lt;td&gt;&amp;nbsp;&lt;/td&gt;",CONCATENATE("&lt;td&gt;",Data!E493,"&lt;/td&gt;"))</f>
        <v>&lt;td&gt;Mont Vinaigre, Baisse Violette, Col des 3 Termes, Le Tremblant&lt;/td&gt;</v>
      </c>
      <c r="C444" t="str">
        <f>IF(ISBLANK(Data!F493), "&lt;td&gt;&amp;nbsp;&lt;/td&gt;",CONCATENATE("&lt;td  align=""center""&gt;",Data!F493,"&lt;/td&gt;"))</f>
        <v>&lt;td  align="center"&gt;400&lt;/td&gt;</v>
      </c>
      <c r="D444" t="str">
        <f>IF(ISBLANK(Data!G493), "&lt;td&gt;&amp;nbsp;&lt;/td&gt;",CONCATENATE("&lt;td  align=""center""&gt;",Data!G493,"&lt;/td&gt;"))</f>
        <v>&lt;td  align="center"&gt;18&lt;/td&gt;</v>
      </c>
      <c r="E444" t="str">
        <f>IF(ISBLANK(Data!H493), "&lt;td&gt;&amp;nbsp;&lt;/td&gt;",CONCATENATE("&lt;td  align=""center""&gt;",Data!H493,"&lt;/td&gt;"))</f>
        <v>&lt;td  align="center"&gt;104&lt;/td&gt;</v>
      </c>
      <c r="F444" t="str">
        <f>IF(ISBLANK(Data!I493), "&lt;td&gt;&amp;nbsp;&lt;/td&gt;",CONCATENATE("&lt;td  align=""center""&gt;",Data!I493,"&lt;/td&gt;"))</f>
        <v>&lt;td  align="center"&gt;Moyenne&lt;/td&gt;</v>
      </c>
      <c r="G444" t="str">
        <f>IF(ISBLANK(Data!J493), "&lt;td&gt;&amp;nbsp;&lt;/td&gt;",CONCATENATE("&lt;td&gt;&lt;a href=",Data!J493, " target=_blank&gt;...&lt;/a&gt;&lt;/td&gt;"))</f>
        <v>&lt;td&gt;&amp;nbsp;&lt;/td&gt;</v>
      </c>
    </row>
    <row r="445" spans="1:7" x14ac:dyDescent="0.5">
      <c r="A445" t="str">
        <f>IF(ISBLANK(Data!D494), "&lt;tr&gt;&lt;td&gt;&amp;nbsp;&lt;/td&gt;",CONCATENATE("&lt;tr&gt;&lt;td align=""center""&gt;",Data!D494,"&lt;/td&gt;"))</f>
        <v>&lt;tr&gt;&lt;td align="center"&gt;5-11-2013&lt;/td&gt;</v>
      </c>
      <c r="B445" t="str">
        <f>IF(ISBLANK(Data!E494), "&lt;td&gt;&amp;nbsp;&lt;/td&gt;",CONCATENATE("&lt;td&gt;",Data!E494,"&lt;/td&gt;"))</f>
        <v>&lt;td&gt;Le Castellet (PC)&lt;/td&gt;</v>
      </c>
      <c r="C445" t="str">
        <f>IF(ISBLANK(Data!F494), "&lt;td&gt;&amp;nbsp;&lt;/td&gt;",CONCATENATE("&lt;td  align=""center""&gt;",Data!F494,"&lt;/td&gt;"))</f>
        <v>&lt;td  align="center"&gt;450&lt;/td&gt;</v>
      </c>
      <c r="D445" t="str">
        <f>IF(ISBLANK(Data!G494), "&lt;td&gt;&amp;nbsp;&lt;/td&gt;",CONCATENATE("&lt;td  align=""center""&gt;",Data!G494,"&lt;/td&gt;"))</f>
        <v>&lt;td  align="center"&gt;8&lt;/td&gt;</v>
      </c>
      <c r="E445" t="str">
        <f>IF(ISBLANK(Data!H494), "&lt;td&gt;&amp;nbsp;&lt;/td&gt;",CONCATENATE("&lt;td  align=""center""&gt;",Data!H494,"&lt;/td&gt;"))</f>
        <v>&lt;td  align="center"&gt;45&lt;/td&gt;</v>
      </c>
      <c r="F445" t="str">
        <f>IF(ISBLANK(Data!I494), "&lt;td&gt;&amp;nbsp;&lt;/td&gt;",CONCATENATE("&lt;td  align=""center""&gt;",Data!I494,"&lt;/td&gt;"))</f>
        <v>&lt;td  align="center"&gt;Moyenne&lt;/td&gt;</v>
      </c>
      <c r="G445" t="str">
        <f>IF(ISBLANK(Data!J494), "&lt;td&gt;&amp;nbsp;&lt;/td&gt;",CONCATENATE("&lt;td&gt;&lt;a href=",Data!J494, " target=_blank&gt;...&lt;/a&gt;&lt;/td&gt;"))</f>
        <v>&lt;td&gt;&amp;nbsp;&lt;/td&gt;</v>
      </c>
    </row>
    <row r="446" spans="1:7" x14ac:dyDescent="0.5">
      <c r="A446" t="str">
        <f>IF(ISBLANK(Data!D495), "&lt;tr&gt;&lt;td&gt;&amp;nbsp;&lt;/td&gt;",CONCATENATE("&lt;tr&gt;&lt;td align=""center""&gt;",Data!D495,"&lt;/td&gt;"))</f>
        <v>&lt;tr&gt;&lt;td align="center"&gt;2-11-2013&lt;/td&gt;</v>
      </c>
      <c r="B446" t="str">
        <f>IF(ISBLANK(Data!E495), "&lt;td&gt;&amp;nbsp;&lt;/td&gt;",CONCATENATE("&lt;td&gt;",Data!E495,"&lt;/td&gt;"))</f>
        <v>&lt;td&gt;les Cluots&lt;/td&gt;</v>
      </c>
      <c r="C446" t="str">
        <f>IF(ISBLANK(Data!F495), "&lt;td&gt;&amp;nbsp;&lt;/td&gt;",CONCATENATE("&lt;td  align=""center""&gt;",Data!F495,"&lt;/td&gt;"))</f>
        <v>&lt;td  align="center"&gt;900&lt;/td&gt;</v>
      </c>
      <c r="D446" t="str">
        <f>IF(ISBLANK(Data!G495), "&lt;td&gt;&amp;nbsp;&lt;/td&gt;",CONCATENATE("&lt;td  align=""center""&gt;",Data!G495,"&lt;/td&gt;"))</f>
        <v>&lt;td  align="center"&gt;12&lt;/td&gt;</v>
      </c>
      <c r="E446" t="str">
        <f>IF(ISBLANK(Data!H495), "&lt;td&gt;&amp;nbsp;&lt;/td&gt;",CONCATENATE("&lt;td  align=""center""&gt;",Data!H495,"&lt;/td&gt;"))</f>
        <v>&lt;td  align="center"&gt;168&lt;/td&gt;</v>
      </c>
      <c r="F446" t="str">
        <f>IF(ISBLANK(Data!I495), "&lt;td&gt;&amp;nbsp;&lt;/td&gt;",CONCATENATE("&lt;td  align=""center""&gt;",Data!I495,"&lt;/td&gt;"))</f>
        <v>&lt;td  align="center"&gt;Sportive&lt;/td&gt;</v>
      </c>
      <c r="G446" t="str">
        <f>IF(ISBLANK(Data!J495), "&lt;td&gt;&amp;nbsp;&lt;/td&gt;",CONCATENATE("&lt;td&gt;&lt;a href=",Data!J495, " target=_blank&gt;...&lt;/a&gt;&lt;/td&gt;"))</f>
        <v>&lt;td&gt;&amp;nbsp;&lt;/td&gt;</v>
      </c>
    </row>
    <row r="447" spans="1:7" x14ac:dyDescent="0.5">
      <c r="A447" t="str">
        <f>IF(ISBLANK(Data!D496), "&lt;tr&gt;&lt;td&gt;&amp;nbsp;&lt;/td&gt;",CONCATENATE("&lt;tr&gt;&lt;td align=""center""&gt;",Data!D496,"&lt;/td&gt;"))</f>
        <v>&lt;tr&gt;&lt;td align="center"&gt;1-11-2013&lt;/td&gt;</v>
      </c>
      <c r="B447" t="str">
        <f>IF(ISBLANK(Data!E496), "&lt;td&gt;&amp;nbsp;&lt;/td&gt;",CONCATENATE("&lt;td&gt;",Data!E496,"&lt;/td&gt;"))</f>
        <v>&lt;td&gt;Notre Dame de Laghet&lt;/td&gt;</v>
      </c>
      <c r="C447" t="str">
        <f>IF(ISBLANK(Data!F496), "&lt;td&gt;&amp;nbsp;&lt;/td&gt;",CONCATENATE("&lt;td  align=""center""&gt;",Data!F496,"&lt;/td&gt;"))</f>
        <v>&lt;td  align="center"&gt;600&lt;/td&gt;</v>
      </c>
      <c r="D447" t="str">
        <f>IF(ISBLANK(Data!G496), "&lt;td&gt;&amp;nbsp;&lt;/td&gt;",CONCATENATE("&lt;td  align=""center""&gt;",Data!G496,"&lt;/td&gt;"))</f>
        <v>&lt;td  align="center"&gt;14&lt;/td&gt;</v>
      </c>
      <c r="E447" t="str">
        <f>IF(ISBLANK(Data!H496), "&lt;td&gt;&amp;nbsp;&lt;/td&gt;",CONCATENATE("&lt;td  align=""center""&gt;",Data!H496,"&lt;/td&gt;"))</f>
        <v>&lt;td  align="center"&gt;70&lt;/td&gt;</v>
      </c>
      <c r="F447" t="str">
        <f>IF(ISBLANK(Data!I496), "&lt;td&gt;&amp;nbsp;&lt;/td&gt;",CONCATENATE("&lt;td  align=""center""&gt;",Data!I496,"&lt;/td&gt;"))</f>
        <v>&lt;td  align="center"&gt;Moyenne&lt;/td&gt;</v>
      </c>
      <c r="G447" t="str">
        <f>IF(ISBLANK(Data!J496), "&lt;td&gt;&amp;nbsp;&lt;/td&gt;",CONCATENATE("&lt;td&gt;&lt;a href=",Data!J496, " target=_blank&gt;...&lt;/a&gt;&lt;/td&gt;"))</f>
        <v>&lt;td&gt;&amp;nbsp;&lt;/td&gt;</v>
      </c>
    </row>
    <row r="448" spans="1:7" x14ac:dyDescent="0.5">
      <c r="A448" t="str">
        <f>IF(ISBLANK(Data!D497), "&lt;tr&gt;&lt;td&gt;&amp;nbsp;&lt;/td&gt;",CONCATENATE("&lt;tr&gt;&lt;td align=""center""&gt;",Data!D497,"&lt;/td&gt;"))</f>
        <v>&lt;tr&gt;&lt;td align="center"&gt;29-10-2013&lt;/td&gt;</v>
      </c>
      <c r="B448" t="str">
        <f>IF(ISBLANK(Data!E497), "&lt;td&gt;&amp;nbsp;&lt;/td&gt;",CONCATENATE("&lt;td&gt;",Data!E497,"&lt;/td&gt;"))</f>
        <v>&lt;td&gt;Bois de Gourdon&lt;/td&gt;</v>
      </c>
      <c r="C448" t="str">
        <f>IF(ISBLANK(Data!F497), "&lt;td&gt;&amp;nbsp;&lt;/td&gt;",CONCATENATE("&lt;td  align=""center""&gt;",Data!F497,"&lt;/td&gt;"))</f>
        <v>&lt;td  align="center"&gt;400&lt;/td&gt;</v>
      </c>
      <c r="D448" t="str">
        <f>IF(ISBLANK(Data!G497), "&lt;td&gt;&amp;nbsp;&lt;/td&gt;",CONCATENATE("&lt;td  align=""center""&gt;",Data!G497,"&lt;/td&gt;"))</f>
        <v>&lt;td  align="center"&gt;8&lt;/td&gt;</v>
      </c>
      <c r="E448" t="str">
        <f>IF(ISBLANK(Data!H497), "&lt;td&gt;&amp;nbsp;&lt;/td&gt;",CONCATENATE("&lt;td  align=""center""&gt;",Data!H497,"&lt;/td&gt;"))</f>
        <v>&lt;td  align="center"&gt;24&lt;/td&gt;</v>
      </c>
      <c r="F448" t="str">
        <f>IF(ISBLANK(Data!I497), "&lt;td&gt;&amp;nbsp;&lt;/td&gt;",CONCATENATE("&lt;td  align=""center""&gt;",Data!I497,"&lt;/td&gt;"))</f>
        <v>&lt;td&gt;&amp;nbsp;&lt;/td&gt;</v>
      </c>
      <c r="G448" t="str">
        <f>IF(ISBLANK(Data!J497), "&lt;td&gt;&amp;nbsp;&lt;/td&gt;",CONCATENATE("&lt;td&gt;&lt;a href=",Data!J497, " target=_blank&gt;...&lt;/a&gt;&lt;/td&gt;"))</f>
        <v>&lt;td&gt;&amp;nbsp;&lt;/td&gt;</v>
      </c>
    </row>
    <row r="449" spans="1:7" x14ac:dyDescent="0.5">
      <c r="A449" t="str">
        <f>IF(ISBLANK(Data!D498), "&lt;tr&gt;&lt;td&gt;&amp;nbsp;&lt;/td&gt;",CONCATENATE("&lt;tr&gt;&lt;td align=""center""&gt;",Data!D498,"&lt;/td&gt;"))</f>
        <v>&lt;tr&gt;&lt;td align="center"&gt;25-10-2013&lt;/td&gt;</v>
      </c>
      <c r="B449" t="str">
        <f>IF(ISBLANK(Data!E498), "&lt;td&gt;&amp;nbsp;&lt;/td&gt;",CONCATENATE("&lt;td&gt;",Data!E498,"&lt;/td&gt;"))</f>
        <v>&lt;td&gt;Bau de L'Arc&lt;/td&gt;</v>
      </c>
      <c r="C449" t="str">
        <f>IF(ISBLANK(Data!F498), "&lt;td&gt;&amp;nbsp;&lt;/td&gt;",CONCATENATE("&lt;td  align=""center""&gt;",Data!F498,"&lt;/td&gt;"))</f>
        <v>&lt;td  align="center"&gt;630&lt;/td&gt;</v>
      </c>
      <c r="D449" t="str">
        <f>IF(ISBLANK(Data!G498), "&lt;td&gt;&amp;nbsp;&lt;/td&gt;",CONCATENATE("&lt;td  align=""center""&gt;",Data!G498,"&lt;/td&gt;"))</f>
        <v>&lt;td  align="center"&gt;8&lt;/td&gt;</v>
      </c>
      <c r="E449" t="str">
        <f>IF(ISBLANK(Data!H498), "&lt;td&gt;&amp;nbsp;&lt;/td&gt;",CONCATENATE("&lt;td  align=""center""&gt;",Data!H498,"&lt;/td&gt;"))</f>
        <v>&lt;td  align="center"&gt;140&lt;/td&gt;</v>
      </c>
      <c r="F449" t="str">
        <f>IF(ISBLANK(Data!I498), "&lt;td&gt;&amp;nbsp;&lt;/td&gt;",CONCATENATE("&lt;td  align=""center""&gt;",Data!I498,"&lt;/td&gt;"))</f>
        <v>&lt;td  align="center"&gt;Moyenne&lt;/td&gt;</v>
      </c>
      <c r="G449" t="str">
        <f>IF(ISBLANK(Data!J498), "&lt;td&gt;&amp;nbsp;&lt;/td&gt;",CONCATENATE("&lt;td&gt;&lt;a href=",Data!J498, " target=_blank&gt;...&lt;/a&gt;&lt;/td&gt;"))</f>
        <v>&lt;td&gt;&amp;nbsp;&lt;/td&gt;</v>
      </c>
    </row>
    <row r="450" spans="1:7" x14ac:dyDescent="0.5">
      <c r="A450" t="str">
        <f>IF(ISBLANK(Data!D499), "&lt;tr&gt;&lt;td&gt;&amp;nbsp;&lt;/td&gt;",CONCATENATE("&lt;tr&gt;&lt;td align=""center""&gt;",Data!D499,"&lt;/td&gt;"))</f>
        <v>&lt;tr&gt;&lt;td align="center"&gt;22-10-2013&lt;/td&gt;</v>
      </c>
      <c r="B450" t="str">
        <f>IF(ISBLANK(Data!E499), "&lt;td&gt;&amp;nbsp;&lt;/td&gt;",CONCATENATE("&lt;td&gt;",Data!E499,"&lt;/td&gt;"))</f>
        <v>&lt;td&gt;Tour de la Marbrière - voir Guide RandOxygène Pays Côtier&lt;/td&gt;</v>
      </c>
      <c r="C450" t="str">
        <f>IF(ISBLANK(Data!F499), "&lt;td&gt;&amp;nbsp;&lt;/td&gt;",CONCATENATE("&lt;td  align=""center""&gt;",Data!F499,"&lt;/td&gt;"))</f>
        <v>&lt;td  align="center"&gt;380&lt;/td&gt;</v>
      </c>
      <c r="D450" t="str">
        <f>IF(ISBLANK(Data!G499), "&lt;td&gt;&amp;nbsp;&lt;/td&gt;",CONCATENATE("&lt;td  align=""center""&gt;",Data!G499,"&lt;/td&gt;"))</f>
        <v>&lt;td  align="center"&gt;5,3&lt;/td&gt;</v>
      </c>
      <c r="E450" t="str">
        <f>IF(ISBLANK(Data!H499), "&lt;td&gt;&amp;nbsp;&lt;/td&gt;",CONCATENATE("&lt;td  align=""center""&gt;",Data!H499,"&lt;/td&gt;"))</f>
        <v>&lt;td  align="center"&gt;28&lt;/td&gt;</v>
      </c>
      <c r="F450" t="str">
        <f>IF(ISBLANK(Data!I499), "&lt;td&gt;&amp;nbsp;&lt;/td&gt;",CONCATENATE("&lt;td  align=""center""&gt;",Data!I499,"&lt;/td&gt;"))</f>
        <v>&lt;td&gt;&amp;nbsp;&lt;/td&gt;</v>
      </c>
      <c r="G450" t="str">
        <f>IF(ISBLANK(Data!J499), "&lt;td&gt;&amp;nbsp;&lt;/td&gt;",CONCATENATE("&lt;td&gt;&lt;a href=",Data!J499, " target=_blank&gt;...&lt;/a&gt;&lt;/td&gt;"))</f>
        <v>&lt;td&gt;&amp;nbsp;&lt;/td&gt;</v>
      </c>
    </row>
    <row r="451" spans="1:7" x14ac:dyDescent="0.5">
      <c r="A451" t="str">
        <f>IF(ISBLANK(Data!D500), "&lt;tr&gt;&lt;td&gt;&amp;nbsp;&lt;/td&gt;",CONCATENATE("&lt;tr&gt;&lt;td align=""center""&gt;",Data!D500,"&lt;/td&gt;"))</f>
        <v>&lt;tr&gt;&lt;td align="center"&gt;18-10-2013&lt;/td&gt;</v>
      </c>
      <c r="B451" t="str">
        <f>IF(ISBLANK(Data!E500), "&lt;td&gt;&amp;nbsp;&lt;/td&gt;",CONCATENATE("&lt;td&gt;",Data!E500,"&lt;/td&gt;"))</f>
        <v>&lt;td&gt;Puy de Tourette et Pic de Courmettes&lt;/td&gt;</v>
      </c>
      <c r="C451" t="str">
        <f>IF(ISBLANK(Data!F500), "&lt;td&gt;&amp;nbsp;&lt;/td&gt;",CONCATENATE("&lt;td  align=""center""&gt;",Data!F500,"&lt;/td&gt;"))</f>
        <v>&lt;td  align="center"&gt;700&lt;/td&gt;</v>
      </c>
      <c r="D451" t="str">
        <f>IF(ISBLANK(Data!G500), "&lt;td&gt;&amp;nbsp;&lt;/td&gt;",CONCATENATE("&lt;td  align=""center""&gt;",Data!G500,"&lt;/td&gt;"))</f>
        <v>&lt;td  align="center"&gt;13&lt;/td&gt;</v>
      </c>
      <c r="E451" t="str">
        <f>IF(ISBLANK(Data!H500), "&lt;td&gt;&amp;nbsp;&lt;/td&gt;",CONCATENATE("&lt;td  align=""center""&gt;",Data!H500,"&lt;/td&gt;"))</f>
        <v>&lt;td  align="center"&gt;50&lt;/td&gt;</v>
      </c>
      <c r="F451" t="str">
        <f>IF(ISBLANK(Data!I500), "&lt;td&gt;&amp;nbsp;&lt;/td&gt;",CONCATENATE("&lt;td  align=""center""&gt;",Data!I500,"&lt;/td&gt;"))</f>
        <v>&lt;td  align="center"&gt;Sportive&lt;/td&gt;</v>
      </c>
      <c r="G451" t="str">
        <f>IF(ISBLANK(Data!J500), "&lt;td&gt;&amp;nbsp;&lt;/td&gt;",CONCATENATE("&lt;td&gt;&lt;a href=",Data!J500, " target=_blank&gt;...&lt;/a&gt;&lt;/td&gt;"))</f>
        <v>&lt;td&gt;&amp;nbsp;&lt;/td&gt;</v>
      </c>
    </row>
    <row r="452" spans="1:7" x14ac:dyDescent="0.5">
      <c r="A452" t="str">
        <f>IF(ISBLANK(Data!D501), "&lt;tr&gt;&lt;td&gt;&amp;nbsp;&lt;/td&gt;",CONCATENATE("&lt;tr&gt;&lt;td align=""center""&gt;",Data!D501,"&lt;/td&gt;"))</f>
        <v>&lt;tr&gt;&lt;td align="center"&gt;18-10-2013&lt;/td&gt;</v>
      </c>
      <c r="B452" t="str">
        <f>IF(ISBLANK(Data!E501), "&lt;td&gt;&amp;nbsp;&lt;/td&gt;",CONCATENATE("&lt;td&gt;",Data!E501,"&lt;/td&gt;"))</f>
        <v>&lt;td&gt;Mont St Martin - voir GuideRandOxygène Pays Côtier&lt;/td&gt;</v>
      </c>
      <c r="C452" t="str">
        <f>IF(ISBLANK(Data!F501), "&lt;td&gt;&amp;nbsp;&lt;/td&gt;",CONCATENATE("&lt;td  align=""center""&gt;",Data!F501,"&lt;/td&gt;"))</f>
        <v>&lt;td  align="center"&gt;300&lt;/td&gt;</v>
      </c>
      <c r="D452" t="str">
        <f>IF(ISBLANK(Data!G501), "&lt;td&gt;&amp;nbsp;&lt;/td&gt;",CONCATENATE("&lt;td  align=""center""&gt;",Data!G501,"&lt;/td&gt;"))</f>
        <v>&lt;td  align="center"&gt;12&lt;/td&gt;</v>
      </c>
      <c r="E452" t="str">
        <f>IF(ISBLANK(Data!H501), "&lt;td&gt;&amp;nbsp;&lt;/td&gt;",CONCATENATE("&lt;td  align=""center""&gt;",Data!H501,"&lt;/td&gt;"))</f>
        <v>&lt;td  align="center"&gt;80&lt;/td&gt;</v>
      </c>
      <c r="F452" t="str">
        <f>IF(ISBLANK(Data!I501), "&lt;td&gt;&amp;nbsp;&lt;/td&gt;",CONCATENATE("&lt;td  align=""center""&gt;",Data!I501,"&lt;/td&gt;"))</f>
        <v>&lt;td  align="center"&gt;Facile&lt;/td&gt;</v>
      </c>
      <c r="G452" t="str">
        <f>IF(ISBLANK(Data!J501), "&lt;td&gt;&amp;nbsp;&lt;/td&gt;",CONCATENATE("&lt;td&gt;&lt;a href=",Data!J501, " target=_blank&gt;...&lt;/a&gt;&lt;/td&gt;"))</f>
        <v>&lt;td&gt;&amp;nbsp;&lt;/td&gt;</v>
      </c>
    </row>
    <row r="453" spans="1:7" x14ac:dyDescent="0.5">
      <c r="A453" t="str">
        <f>IF(ISBLANK(Data!D502), "&lt;tr&gt;&lt;td&gt;&amp;nbsp;&lt;/td&gt;",CONCATENATE("&lt;tr&gt;&lt;td align=""center""&gt;",Data!D502,"&lt;/td&gt;"))</f>
        <v>&lt;tr&gt;&lt;td align="center"&gt;15-10-2013&lt;/td&gt;</v>
      </c>
      <c r="B453" t="str">
        <f>IF(ISBLANK(Data!E502), "&lt;td&gt;&amp;nbsp;&lt;/td&gt;",CONCATENATE("&lt;td&gt;",Data!E502,"&lt;/td&gt;"))</f>
        <v>&lt;td&gt;Circuit de Pié Martin - voir Guide RandOxygène Pays Côtier&lt;/td&gt;</v>
      </c>
      <c r="C453" t="str">
        <f>IF(ISBLANK(Data!F502), "&lt;td&gt;&amp;nbsp;&lt;/td&gt;",CONCATENATE("&lt;td  align=""center""&gt;",Data!F502,"&lt;/td&gt;"))</f>
        <v>&lt;td  align="center"&gt;450&lt;/td&gt;</v>
      </c>
      <c r="D453" t="str">
        <f>IF(ISBLANK(Data!G502), "&lt;td&gt;&amp;nbsp;&lt;/td&gt;",CONCATENATE("&lt;td  align=""center""&gt;",Data!G502,"&lt;/td&gt;"))</f>
        <v>&lt;td  align="center"&gt;7,5&lt;/td&gt;</v>
      </c>
      <c r="E453" t="str">
        <f>IF(ISBLANK(Data!H502), "&lt;td&gt;&amp;nbsp;&lt;/td&gt;",CONCATENATE("&lt;td  align=""center""&gt;",Data!H502,"&lt;/td&gt;"))</f>
        <v>&lt;td  align="center"&gt;40&lt;/td&gt;</v>
      </c>
      <c r="F453" t="str">
        <f>IF(ISBLANK(Data!I502), "&lt;td&gt;&amp;nbsp;&lt;/td&gt;",CONCATENATE("&lt;td  align=""center""&gt;",Data!I502,"&lt;/td&gt;"))</f>
        <v>&lt;td&gt;&amp;nbsp;&lt;/td&gt;</v>
      </c>
      <c r="G453" t="str">
        <f>IF(ISBLANK(Data!J502), "&lt;td&gt;&amp;nbsp;&lt;/td&gt;",CONCATENATE("&lt;td&gt;&lt;a href=",Data!J502, " target=_blank&gt;...&lt;/a&gt;&lt;/td&gt;"))</f>
        <v>&lt;td&gt;&amp;nbsp;&lt;/td&gt;</v>
      </c>
    </row>
    <row r="454" spans="1:7" x14ac:dyDescent="0.5">
      <c r="A454" t="str">
        <f>IF(ISBLANK(Data!D503), "&lt;tr&gt;&lt;td&gt;&amp;nbsp;&lt;/td&gt;",CONCATENATE("&lt;tr&gt;&lt;td align=""center""&gt;",Data!D503,"&lt;/td&gt;"))</f>
        <v>&lt;tr&gt;&lt;td align="center"&gt;11-10-2013&lt;/td&gt;</v>
      </c>
      <c r="B454" t="str">
        <f>IF(ISBLANK(Data!E503), "&lt;td&gt;&amp;nbsp;&lt;/td&gt;",CONCATENATE("&lt;td&gt;",Data!E503,"&lt;/td&gt;"))</f>
        <v>&lt;td&gt;Le Col et la Cime de Fremamorte&lt;/td&gt;</v>
      </c>
      <c r="C454" t="str">
        <f>IF(ISBLANK(Data!F503), "&lt;td&gt;&amp;nbsp;&lt;/td&gt;",CONCATENATE("&lt;td  align=""center""&gt;",Data!F503,"&lt;/td&gt;"))</f>
        <v>&lt;td  align="center"&gt;1100&lt;/td&gt;</v>
      </c>
      <c r="D454" t="str">
        <f>IF(ISBLANK(Data!G503), "&lt;td&gt;&amp;nbsp;&lt;/td&gt;",CONCATENATE("&lt;td  align=""center""&gt;",Data!G503,"&lt;/td&gt;"))</f>
        <v>&lt;td  align="center"&gt;18&lt;/td&gt;</v>
      </c>
      <c r="E454" t="str">
        <f>IF(ISBLANK(Data!H503), "&lt;td&gt;&amp;nbsp;&lt;/td&gt;",CONCATENATE("&lt;td  align=""center""&gt;",Data!H503,"&lt;/td&gt;"))</f>
        <v>&lt;td  align="center"&gt;170&lt;/td&gt;</v>
      </c>
      <c r="F454" t="str">
        <f>IF(ISBLANK(Data!I503), "&lt;td&gt;&amp;nbsp;&lt;/td&gt;",CONCATENATE("&lt;td  align=""center""&gt;",Data!I503,"&lt;/td&gt;"))</f>
        <v>&lt;td&gt;&amp;nbsp;&lt;/td&gt;</v>
      </c>
      <c r="G454" t="str">
        <f>IF(ISBLANK(Data!J503), "&lt;td&gt;&amp;nbsp;&lt;/td&gt;",CONCATENATE("&lt;td&gt;&lt;a href=",Data!J503, " target=_blank&gt;...&lt;/a&gt;&lt;/td&gt;"))</f>
        <v>&lt;td&gt;&amp;nbsp;&lt;/td&gt;</v>
      </c>
    </row>
    <row r="455" spans="1:7" x14ac:dyDescent="0.5">
      <c r="A455" t="str">
        <f>IF(ISBLANK(Data!D504), "&lt;tr&gt;&lt;td&gt;&amp;nbsp;&lt;/td&gt;",CONCATENATE("&lt;tr&gt;&lt;td align=""center""&gt;",Data!D504,"&lt;/td&gt;"))</f>
        <v>&lt;tr&gt;&lt;td align="center"&gt;11-10-2013&lt;/td&gt;</v>
      </c>
      <c r="B455" t="str">
        <f>IF(ISBLANK(Data!E504), "&lt;td&gt;&amp;nbsp;&lt;/td&gt;",CONCATENATE("&lt;td&gt;",Data!E504,"&lt;/td&gt;"))</f>
        <v>&lt;td&gt;Le Pont d'Endre&lt;/td&gt;</v>
      </c>
      <c r="C455" t="str">
        <f>IF(ISBLANK(Data!F504), "&lt;td&gt;&amp;nbsp;&lt;/td&gt;",CONCATENATE("&lt;td  align=""center""&gt;",Data!F504,"&lt;/td&gt;"))</f>
        <v>&lt;td  align="center"&gt;320&lt;/td&gt;</v>
      </c>
      <c r="D455" t="str">
        <f>IF(ISBLANK(Data!G504), "&lt;td&gt;&amp;nbsp;&lt;/td&gt;",CONCATENATE("&lt;td  align=""center""&gt;",Data!G504,"&lt;/td&gt;"))</f>
        <v>&lt;td  align="center"&gt;19&lt;/td&gt;</v>
      </c>
      <c r="E455" t="str">
        <f>IF(ISBLANK(Data!H504), "&lt;td&gt;&amp;nbsp;&lt;/td&gt;",CONCATENATE("&lt;td  align=""center""&gt;",Data!H504,"&lt;/td&gt;"))</f>
        <v>&lt;td  align="center"&gt;166&lt;/td&gt;</v>
      </c>
      <c r="F455" t="str">
        <f>IF(ISBLANK(Data!I504), "&lt;td&gt;&amp;nbsp;&lt;/td&gt;",CONCATENATE("&lt;td  align=""center""&gt;",Data!I504,"&lt;/td&gt;"))</f>
        <v>&lt;td  align="center"&gt;Facile&lt;/td&gt;</v>
      </c>
      <c r="G455" t="str">
        <f>IF(ISBLANK(Data!J504), "&lt;td&gt;&amp;nbsp;&lt;/td&gt;",CONCATENATE("&lt;td&gt;&lt;a href=",Data!J504, " target=_blank&gt;...&lt;/a&gt;&lt;/td&gt;"))</f>
        <v>&lt;td&gt;&amp;nbsp;&lt;/td&gt;</v>
      </c>
    </row>
    <row r="456" spans="1:7" x14ac:dyDescent="0.5">
      <c r="A456" t="str">
        <f>IF(ISBLANK(Data!D505), "&lt;tr&gt;&lt;td&gt;&amp;nbsp;&lt;/td&gt;",CONCATENATE("&lt;tr&gt;&lt;td align=""center""&gt;",Data!D505,"&lt;/td&gt;"))</f>
        <v>&lt;tr&gt;&lt;td align="center"&gt;8-10-2013&lt;/td&gt;</v>
      </c>
      <c r="B456" t="str">
        <f>IF(ISBLANK(Data!E505), "&lt;td&gt;&amp;nbsp;&lt;/td&gt;",CONCATENATE("&lt;td&gt;",Data!E505,"&lt;/td&gt;"))</f>
        <v>&lt;td&gt;Circuit des Blaquières - voir Guide RandOxygène Pays Côtier&lt;/td&gt;</v>
      </c>
      <c r="C456" t="str">
        <f>IF(ISBLANK(Data!F505), "&lt;td&gt;&amp;nbsp;&lt;/td&gt;",CONCATENATE("&lt;td  align=""center""&gt;",Data!F505,"&lt;/td&gt;"))</f>
        <v>&lt;td  align="center"&gt;300&lt;/td&gt;</v>
      </c>
      <c r="D456" t="str">
        <f>IF(ISBLANK(Data!G505), "&lt;td&gt;&amp;nbsp;&lt;/td&gt;",CONCATENATE("&lt;td  align=""center""&gt;",Data!G505,"&lt;/td&gt;"))</f>
        <v>&lt;td  align="center"&gt;4,9&lt;/td&gt;</v>
      </c>
      <c r="E456" t="str">
        <f>IF(ISBLANK(Data!H505), "&lt;td&gt;&amp;nbsp;&lt;/td&gt;",CONCATENATE("&lt;td  align=""center""&gt;",Data!H505,"&lt;/td&gt;"))</f>
        <v>&lt;td  align="center"&gt;40&lt;/td&gt;</v>
      </c>
      <c r="F456" t="str">
        <f>IF(ISBLANK(Data!I505), "&lt;td&gt;&amp;nbsp;&lt;/td&gt;",CONCATENATE("&lt;td  align=""center""&gt;",Data!I505,"&lt;/td&gt;"))</f>
        <v>&lt;td&gt;&amp;nbsp;&lt;/td&gt;</v>
      </c>
      <c r="G456" t="str">
        <f>IF(ISBLANK(Data!J505), "&lt;td&gt;&amp;nbsp;&lt;/td&gt;",CONCATENATE("&lt;td&gt;&lt;a href=",Data!J505, " target=_blank&gt;...&lt;/a&gt;&lt;/td&gt;"))</f>
        <v>&lt;td&gt;&amp;nbsp;&lt;/td&gt;</v>
      </c>
    </row>
    <row r="457" spans="1:7" x14ac:dyDescent="0.5">
      <c r="A457" t="str">
        <f>IF(ISBLANK(Data!D506), "&lt;tr&gt;&lt;td&gt;&amp;nbsp;&lt;/td&gt;",CONCATENATE("&lt;tr&gt;&lt;td align=""center""&gt;",Data!D506,"&lt;/td&gt;"))</f>
        <v>&lt;tr&gt;&lt;td align="center"&gt;5-10-2013&lt;/td&gt;</v>
      </c>
      <c r="B457" t="str">
        <f>IF(ISBLANK(Data!E506), "&lt;td&gt;&amp;nbsp;&lt;/td&gt;",CONCATENATE("&lt;td&gt;",Data!E506,"&lt;/td&gt;"))</f>
        <v>&lt;td&gt;Les Cluots&lt;/td&gt;</v>
      </c>
      <c r="C457" t="str">
        <f>IF(ISBLANK(Data!F506), "&lt;td&gt;&amp;nbsp;&lt;/td&gt;",CONCATENATE("&lt;td  align=""center""&gt;",Data!F506,"&lt;/td&gt;"))</f>
        <v>&lt;td  align="center"&gt;900&lt;/td&gt;</v>
      </c>
      <c r="D457" t="str">
        <f>IF(ISBLANK(Data!G506), "&lt;td&gt;&amp;nbsp;&lt;/td&gt;",CONCATENATE("&lt;td  align=""center""&gt;",Data!G506,"&lt;/td&gt;"))</f>
        <v>&lt;td  align="center"&gt;12&lt;/td&gt;</v>
      </c>
      <c r="E457" t="str">
        <f>IF(ISBLANK(Data!H506), "&lt;td&gt;&amp;nbsp;&lt;/td&gt;",CONCATENATE("&lt;td  align=""center""&gt;",Data!H506,"&lt;/td&gt;"))</f>
        <v>&lt;td  align="center"&gt;168&lt;/td&gt;</v>
      </c>
      <c r="F457" t="str">
        <f>IF(ISBLANK(Data!I506), "&lt;td&gt;&amp;nbsp;&lt;/td&gt;",CONCATENATE("&lt;td  align=""center""&gt;",Data!I506,"&lt;/td&gt;"))</f>
        <v>&lt;td  align="center"&gt;Sportive&lt;/td&gt;</v>
      </c>
      <c r="G457" t="str">
        <f>IF(ISBLANK(Data!J506), "&lt;td&gt;&amp;nbsp;&lt;/td&gt;",CONCATENATE("&lt;td&gt;&lt;a href=",Data!J506, " target=_blank&gt;...&lt;/a&gt;&lt;/td&gt;"))</f>
        <v>&lt;td&gt;&amp;nbsp;&lt;/td&gt;</v>
      </c>
    </row>
    <row r="458" spans="1:7" x14ac:dyDescent="0.5">
      <c r="A458" t="str">
        <f>IF(ISBLANK(Data!D507), "&lt;tr&gt;&lt;td&gt;&amp;nbsp;&lt;/td&gt;",CONCATENATE("&lt;tr&gt;&lt;td align=""center""&gt;",Data!D507,"&lt;/td&gt;"))</f>
        <v>&lt;tr&gt;&lt;td align="center"&gt;4-10-2013&lt;/td&gt;</v>
      </c>
      <c r="B458" t="str">
        <f>IF(ISBLANK(Data!E507), "&lt;td&gt;&amp;nbsp;&lt;/td&gt;",CONCATENATE("&lt;td&gt;",Data!E507,"&lt;/td&gt;"))</f>
        <v>&lt;td&gt;Plateau de Calern - voir Guide RandOxygène Moyen Pays&lt;/td&gt;</v>
      </c>
      <c r="C458" t="str">
        <f>IF(ISBLANK(Data!F507), "&lt;td&gt;&amp;nbsp;&lt;/td&gt;",CONCATENATE("&lt;td  align=""center""&gt;",Data!F507,"&lt;/td&gt;"))</f>
        <v>&lt;td  align="center"&gt;750&lt;/td&gt;</v>
      </c>
      <c r="D458" t="str">
        <f>IF(ISBLANK(Data!G507), "&lt;td&gt;&amp;nbsp;&lt;/td&gt;",CONCATENATE("&lt;td  align=""center""&gt;",Data!G507,"&lt;/td&gt;"))</f>
        <v>&lt;td  align="center"&gt;15&lt;/td&gt;</v>
      </c>
      <c r="E458" t="str">
        <f>IF(ISBLANK(Data!H507), "&lt;td&gt;&amp;nbsp;&lt;/td&gt;",CONCATENATE("&lt;td  align=""center""&gt;",Data!H507,"&lt;/td&gt;"))</f>
        <v>&lt;td  align="center"&gt;100&lt;/td&gt;</v>
      </c>
      <c r="F458" t="str">
        <f>IF(ISBLANK(Data!I507), "&lt;td&gt;&amp;nbsp;&lt;/td&gt;",CONCATENATE("&lt;td  align=""center""&gt;",Data!I507,"&lt;/td&gt;"))</f>
        <v>&lt;td  align="center"&gt;Moyenne&lt;/td&gt;</v>
      </c>
      <c r="G458" t="str">
        <f>IF(ISBLANK(Data!J507), "&lt;td&gt;&amp;nbsp;&lt;/td&gt;",CONCATENATE("&lt;td&gt;&lt;a href=",Data!J507, " target=_blank&gt;...&lt;/a&gt;&lt;/td&gt;"))</f>
        <v>&lt;td&gt;&amp;nbsp;&lt;/td&gt;</v>
      </c>
    </row>
    <row r="459" spans="1:7" x14ac:dyDescent="0.5">
      <c r="A459" t="str">
        <f>IF(ISBLANK(Data!D508), "&lt;tr&gt;&lt;td&gt;&amp;nbsp;&lt;/td&gt;",CONCATENATE("&lt;tr&gt;&lt;td align=""center""&gt;",Data!D508,"&lt;/td&gt;"))</f>
        <v>&lt;tr&gt;&lt;td align="center"&gt;1-10-2013&lt;/td&gt;</v>
      </c>
      <c r="B459" t="str">
        <f>IF(ISBLANK(Data!E508), "&lt;td&gt;&amp;nbsp;&lt;/td&gt;",CONCATENATE("&lt;td&gt;",Data!E508,"&lt;/td&gt;"))</f>
        <v>&lt;td&gt;Le Haut Montet + extension - voir Guide RandOxygène Pays Côtier&lt;/td&gt;</v>
      </c>
      <c r="C459" t="str">
        <f>IF(ISBLANK(Data!F508), "&lt;td&gt;&amp;nbsp;&lt;/td&gt;",CONCATENATE("&lt;td  align=""center""&gt;",Data!F508,"&lt;/td&gt;"))</f>
        <v>&lt;td  align="center"&gt;250&lt;/td&gt;</v>
      </c>
      <c r="D459" t="str">
        <f>IF(ISBLANK(Data!G508), "&lt;td&gt;&amp;nbsp;&lt;/td&gt;",CONCATENATE("&lt;td  align=""center""&gt;",Data!G508,"&lt;/td&gt;"))</f>
        <v>&lt;td  align="center"&gt;8&lt;/td&gt;</v>
      </c>
      <c r="E459" t="str">
        <f>IF(ISBLANK(Data!H508), "&lt;td&gt;&amp;nbsp;&lt;/td&gt;",CONCATENATE("&lt;td  align=""center""&gt;",Data!H508,"&lt;/td&gt;"))</f>
        <v>&lt;td  align="center"&gt;45&lt;/td&gt;</v>
      </c>
      <c r="F459" t="str">
        <f>IF(ISBLANK(Data!I508), "&lt;td&gt;&amp;nbsp;&lt;/td&gt;",CONCATENATE("&lt;td  align=""center""&gt;",Data!I508,"&lt;/td&gt;"))</f>
        <v>&lt;td&gt;&amp;nbsp;&lt;/td&gt;</v>
      </c>
      <c r="G459" t="str">
        <f>IF(ISBLANK(Data!J508), "&lt;td&gt;&amp;nbsp;&lt;/td&gt;",CONCATENATE("&lt;td&gt;&lt;a href=",Data!J508, " target=_blank&gt;...&lt;/a&gt;&lt;/td&gt;"))</f>
        <v>&lt;td&gt;&amp;nbsp;&lt;/td&gt;</v>
      </c>
    </row>
    <row r="460" spans="1:7" x14ac:dyDescent="0.5">
      <c r="A460" t="str">
        <f>IF(ISBLANK(Data!D509), "&lt;tr&gt;&lt;td&gt;&amp;nbsp;&lt;/td&gt;",CONCATENATE("&lt;tr&gt;&lt;td align=""center""&gt;",Data!D509,"&lt;/td&gt;"))</f>
        <v>&lt;tr&gt;&lt;td align="center"&gt;27-9-2013&lt;/td&gt;</v>
      </c>
      <c r="B460" t="str">
        <f>IF(ISBLANK(Data!E509), "&lt;td&gt;&amp;nbsp;&lt;/td&gt;",CONCATENATE("&lt;td&gt;",Data!E509,"&lt;/td&gt;"))</f>
        <v>&lt;td&gt;Circuit St Cézaire - St Vallier&lt;/td&gt;</v>
      </c>
      <c r="C460" t="str">
        <f>IF(ISBLANK(Data!F509), "&lt;td&gt;&amp;nbsp;&lt;/td&gt;",CONCATENATE("&lt;td  align=""center""&gt;",Data!F509,"&lt;/td&gt;"))</f>
        <v>&lt;td  align="center"&gt;320&lt;/td&gt;</v>
      </c>
      <c r="D460" t="str">
        <f>IF(ISBLANK(Data!G509), "&lt;td&gt;&amp;nbsp;&lt;/td&gt;",CONCATENATE("&lt;td  align=""center""&gt;",Data!G509,"&lt;/td&gt;"))</f>
        <v>&lt;td  align="center"&gt;20&lt;/td&gt;</v>
      </c>
      <c r="E460" t="str">
        <f>IF(ISBLANK(Data!H509), "&lt;td&gt;&amp;nbsp;&lt;/td&gt;",CONCATENATE("&lt;td  align=""center""&gt;",Data!H509,"&lt;/td&gt;"))</f>
        <v>&lt;td  align="center"&gt;55&lt;/td&gt;</v>
      </c>
      <c r="F460" t="str">
        <f>IF(ISBLANK(Data!I509), "&lt;td&gt;&amp;nbsp;&lt;/td&gt;",CONCATENATE("&lt;td  align=""center""&gt;",Data!I509,"&lt;/td&gt;"))</f>
        <v>&lt;td  align="center"&gt;Moyenne&lt;/td&gt;</v>
      </c>
      <c r="G460" t="str">
        <f>IF(ISBLANK(Data!J509), "&lt;td&gt;&amp;nbsp;&lt;/td&gt;",CONCATENATE("&lt;td&gt;&lt;a href=",Data!J509, " target=_blank&gt;...&lt;/a&gt;&lt;/td&gt;"))</f>
        <v>&lt;td&gt;&amp;nbsp;&lt;/td&gt;</v>
      </c>
    </row>
    <row r="461" spans="1:7" x14ac:dyDescent="0.5">
      <c r="A461" t="str">
        <f>IF(ISBLANK(Data!D510), "&lt;tr&gt;&lt;td&gt;&amp;nbsp;&lt;/td&gt;",CONCATENATE("&lt;tr&gt;&lt;td align=""center""&gt;",Data!D510,"&lt;/td&gt;"))</f>
        <v>&lt;tr&gt;&lt;td align="center"&gt;20-9-2013&lt;/td&gt;</v>
      </c>
      <c r="B461" t="str">
        <f>IF(ISBLANK(Data!E510), "&lt;td&gt;&amp;nbsp;&lt;/td&gt;",CONCATENATE("&lt;td&gt;",Data!E510,"&lt;/td&gt;"))</f>
        <v>&lt;td&gt;Les Lacs de Prals - voir Guide RandOxygène Haut Pays&lt;/td&gt;</v>
      </c>
      <c r="C461" t="str">
        <f>IF(ISBLANK(Data!F510), "&lt;td&gt;&amp;nbsp;&lt;/td&gt;",CONCATENATE("&lt;td  align=""center""&gt;",Data!F510,"&lt;/td&gt;"))</f>
        <v>&lt;td  align="center"&gt;530&lt;/td&gt;</v>
      </c>
      <c r="D461" t="str">
        <f>IF(ISBLANK(Data!G510), "&lt;td&gt;&amp;nbsp;&lt;/td&gt;",CONCATENATE("&lt;td  align=""center""&gt;",Data!G510,"&lt;/td&gt;"))</f>
        <v>&lt;td  align="center"&gt;8&lt;/td&gt;</v>
      </c>
      <c r="E461" t="str">
        <f>IF(ISBLANK(Data!H510), "&lt;td&gt;&amp;nbsp;&lt;/td&gt;",CONCATENATE("&lt;td  align=""center""&gt;",Data!H510,"&lt;/td&gt;"))</f>
        <v>&lt;td  align="center"&gt;172&lt;/td&gt;</v>
      </c>
      <c r="F461" t="str">
        <f>IF(ISBLANK(Data!I510), "&lt;td&gt;&amp;nbsp;&lt;/td&gt;",CONCATENATE("&lt;td  align=""center""&gt;",Data!I510,"&lt;/td&gt;"))</f>
        <v>&lt;td  align="center"&gt;Moyenne&lt;/td&gt;</v>
      </c>
      <c r="G461" t="str">
        <f>IF(ISBLANK(Data!J510), "&lt;td&gt;&amp;nbsp;&lt;/td&gt;",CONCATENATE("&lt;td&gt;&lt;a href=",Data!J510, " target=_blank&gt;...&lt;/a&gt;&lt;/td&gt;"))</f>
        <v>&lt;td&gt;&amp;nbsp;&lt;/td&gt;</v>
      </c>
    </row>
    <row r="462" spans="1:7" x14ac:dyDescent="0.5">
      <c r="A462" t="str">
        <f>IF(ISBLANK(Data!D511), "&lt;tr&gt;&lt;td&gt;&amp;nbsp;&lt;/td&gt;",CONCATENATE("&lt;tr&gt;&lt;td align=""center""&gt;",Data!D511,"&lt;/td&gt;"))</f>
        <v>&lt;tr&gt;&lt;td align="center"&gt;13-9-2013&lt;/td&gt;</v>
      </c>
      <c r="B462" t="str">
        <f>IF(ISBLANK(Data!E511), "&lt;td&gt;&amp;nbsp;&lt;/td&gt;",CONCATENATE("&lt;td&gt;",Data!E511,"&lt;/td&gt;"))</f>
        <v>&lt;td&gt;Circuit de la Couletta - voir Guide RandOxygène Haut Pays&lt;/td&gt;</v>
      </c>
      <c r="C462" t="str">
        <f>IF(ISBLANK(Data!F511), "&lt;td&gt;&amp;nbsp;&lt;/td&gt;",CONCATENATE("&lt;td  align=""center""&gt;",Data!F511,"&lt;/td&gt;"))</f>
        <v>&lt;td  align="center"&gt;400&lt;/td&gt;</v>
      </c>
      <c r="D462" t="str">
        <f>IF(ISBLANK(Data!G511), "&lt;td&gt;&amp;nbsp;&lt;/td&gt;",CONCATENATE("&lt;td  align=""center""&gt;",Data!G511,"&lt;/td&gt;"))</f>
        <v>&lt;td  align="center"&gt;8&lt;/td&gt;</v>
      </c>
      <c r="E462" t="str">
        <f>IF(ISBLANK(Data!H511), "&lt;td&gt;&amp;nbsp;&lt;/td&gt;",CONCATENATE("&lt;td  align=""center""&gt;",Data!H511,"&lt;/td&gt;"))</f>
        <v>&lt;td  align="center"&gt;150&lt;/td&gt;</v>
      </c>
      <c r="F462" t="str">
        <f>IF(ISBLANK(Data!I511), "&lt;td&gt;&amp;nbsp;&lt;/td&gt;",CONCATENATE("&lt;td  align=""center""&gt;",Data!I511,"&lt;/td&gt;"))</f>
        <v>&lt;td  align="center"&gt;Moyenne&lt;/td&gt;</v>
      </c>
      <c r="G462" t="str">
        <f>IF(ISBLANK(Data!J511), "&lt;td&gt;&amp;nbsp;&lt;/td&gt;",CONCATENATE("&lt;td&gt;&lt;a href=",Data!J511, " target=_blank&gt;...&lt;/a&gt;&lt;/td&gt;"))</f>
        <v>&lt;td&gt;&amp;nbsp;&lt;/td&gt;</v>
      </c>
    </row>
    <row r="463" spans="1:7" x14ac:dyDescent="0.5">
      <c r="A463" t="str">
        <f>IF(ISBLANK(Data!D512), "&lt;tr&gt;&lt;td&gt;&amp;nbsp;&lt;/td&gt;",CONCATENATE("&lt;tr&gt;&lt;td align=""center""&gt;",Data!D512,"&lt;/td&gt;"))</f>
        <v>&lt;tr&gt;&lt;td align="center"&gt;7-9-2013&lt;/td&gt;</v>
      </c>
      <c r="B463" t="str">
        <f>IF(ISBLANK(Data!E512), "&lt;td&gt;&amp;nbsp;&lt;/td&gt;",CONCATENATE("&lt;td&gt;",Data!E512,"&lt;/td&gt;"))</f>
        <v>&lt;td&gt;Mont Brune &amp; le tour de la Cime de Colette&lt;/td&gt;</v>
      </c>
      <c r="C463" t="str">
        <f>IF(ISBLANK(Data!F512), "&lt;td&gt;&amp;nbsp;&lt;/td&gt;",CONCATENATE("&lt;td  align=""center""&gt;",Data!F512,"&lt;/td&gt;"))</f>
        <v>&lt;td  align="center"&gt;740&lt;/td&gt;</v>
      </c>
      <c r="D463" t="str">
        <f>IF(ISBLANK(Data!G512), "&lt;td&gt;&amp;nbsp;&lt;/td&gt;",CONCATENATE("&lt;td  align=""center""&gt;",Data!G512,"&lt;/td&gt;"))</f>
        <v>&lt;td  align="center"&gt;11&lt;/td&gt;</v>
      </c>
      <c r="E463" t="str">
        <f>IF(ISBLANK(Data!H512), "&lt;td&gt;&amp;nbsp;&lt;/td&gt;",CONCATENATE("&lt;td  align=""center""&gt;",Data!H512,"&lt;/td&gt;"))</f>
        <v>&lt;td  align="center"&gt;112&lt;/td&gt;</v>
      </c>
      <c r="F463" t="str">
        <f>IF(ISBLANK(Data!I512), "&lt;td&gt;&amp;nbsp;&lt;/td&gt;",CONCATENATE("&lt;td  align=""center""&gt;",Data!I512,"&lt;/td&gt;"))</f>
        <v>&lt;td  align="center"&gt;Sportive&lt;/td&gt;</v>
      </c>
      <c r="G463" t="str">
        <f>IF(ISBLANK(Data!J512), "&lt;td&gt;&amp;nbsp;&lt;/td&gt;",CONCATENATE("&lt;td&gt;&lt;a href=",Data!J512, " target=_blank&gt;...&lt;/a&gt;&lt;/td&gt;"))</f>
        <v>&lt;td&gt;&amp;nbsp;&lt;/td&gt;</v>
      </c>
    </row>
    <row r="464" spans="1:7" x14ac:dyDescent="0.5">
      <c r="A464" t="str">
        <f>IF(ISBLANK(Data!D513), "&lt;tr&gt;&lt;td&gt;&amp;nbsp;&lt;/td&gt;",CONCATENATE("&lt;tr&gt;&lt;td align=""center""&gt;",Data!D513,"&lt;/td&gt;"))</f>
        <v>&lt;tr&gt;&lt;td align="center"&gt;6-9-2013&lt;/td&gt;</v>
      </c>
      <c r="B464" t="str">
        <f>IF(ISBLANK(Data!E513), "&lt;td&gt;&amp;nbsp;&lt;/td&gt;",CONCATENATE("&lt;td&gt;",Data!E513,"&lt;/td&gt;"))</f>
        <v>&lt;td&gt;Le Plan des Noves - voir Guide RandOygène Pays Côtier, + petite extension&lt;/td&gt;</v>
      </c>
      <c r="C464" t="str">
        <f>IF(ISBLANK(Data!F513), "&lt;td&gt;&amp;nbsp;&lt;/td&gt;",CONCATENATE("&lt;td  align=""center""&gt;",Data!F513,"&lt;/td&gt;"))</f>
        <v>&lt;td  align="center"&gt;300&lt;/td&gt;</v>
      </c>
      <c r="D464" t="str">
        <f>IF(ISBLANK(Data!G513), "&lt;td&gt;&amp;nbsp;&lt;/td&gt;",CONCATENATE("&lt;td  align=""center""&gt;",Data!G513,"&lt;/td&gt;"))</f>
        <v>&lt;td  align="center"&gt;8&lt;/td&gt;</v>
      </c>
      <c r="E464" t="str">
        <f>IF(ISBLANK(Data!H513), "&lt;td&gt;&amp;nbsp;&lt;/td&gt;",CONCATENATE("&lt;td  align=""center""&gt;",Data!H513,"&lt;/td&gt;"))</f>
        <v>&lt;td  align="center"&gt;46&lt;/td&gt;</v>
      </c>
      <c r="F464" t="str">
        <f>IF(ISBLANK(Data!I513), "&lt;td&gt;&amp;nbsp;&lt;/td&gt;",CONCATENATE("&lt;td  align=""center""&gt;",Data!I513,"&lt;/td&gt;"))</f>
        <v>&lt;td  align="center"&gt;Facile&lt;/td&gt;</v>
      </c>
      <c r="G464" t="str">
        <f>IF(ISBLANK(Data!J513), "&lt;td&gt;&amp;nbsp;&lt;/td&gt;",CONCATENATE("&lt;td&gt;&lt;a href=",Data!J513, " target=_blank&gt;...&lt;/a&gt;&lt;/td&gt;"))</f>
        <v>&lt;td&gt;&amp;nbsp;&lt;/td&gt;</v>
      </c>
    </row>
    <row r="465" spans="1:7" x14ac:dyDescent="0.5">
      <c r="A465" t="str">
        <f>IF(ISBLANK(Data!D514), "&lt;tr&gt;&lt;td&gt;&amp;nbsp;&lt;/td&gt;",CONCATENATE("&lt;tr&gt;&lt;td align=""center""&gt;",Data!D514,"&lt;/td&gt;"))</f>
        <v>&lt;tr&gt;&lt;td align="center"&gt;30-8-2013&lt;/td&gt;</v>
      </c>
      <c r="B465" t="str">
        <f>IF(ISBLANK(Data!E514), "&lt;td&gt;&amp;nbsp;&lt;/td&gt;",CONCATENATE("&lt;td&gt;",Data!E514,"&lt;/td&gt;"))</f>
        <v>&lt;td&gt;Mont Pepoiri par les lacs de Millefonts, retour par mont Pétournir et tête du Brec&lt;/td&gt;</v>
      </c>
      <c r="C465" t="str">
        <f>IF(ISBLANK(Data!F514), "&lt;td&gt;&amp;nbsp;&lt;/td&gt;",CONCATENATE("&lt;td  align=""center""&gt;",Data!F514,"&lt;/td&gt;"))</f>
        <v>&lt;td  align="center"&gt;750&lt;/td&gt;</v>
      </c>
      <c r="D465" t="str">
        <f>IF(ISBLANK(Data!G514), "&lt;td&gt;&amp;nbsp;&lt;/td&gt;",CONCATENATE("&lt;td  align=""center""&gt;",Data!G514,"&lt;/td&gt;"))</f>
        <v>&lt;td  align="center"&gt;10&lt;/td&gt;</v>
      </c>
      <c r="E465" t="str">
        <f>IF(ISBLANK(Data!H514), "&lt;td&gt;&amp;nbsp;&lt;/td&gt;",CONCATENATE("&lt;td  align=""center""&gt;",Data!H514,"&lt;/td&gt;"))</f>
        <v>&lt;td  align="center"&gt;180&lt;/td&gt;</v>
      </c>
      <c r="F465" t="str">
        <f>IF(ISBLANK(Data!I514), "&lt;td&gt;&amp;nbsp;&lt;/td&gt;",CONCATENATE("&lt;td  align=""center""&gt;",Data!I514,"&lt;/td&gt;"))</f>
        <v>&lt;td  align="center"&gt;Sportive&lt;/td&gt;</v>
      </c>
      <c r="G465" t="str">
        <f>IF(ISBLANK(Data!J514), "&lt;td&gt;&amp;nbsp;&lt;/td&gt;",CONCATENATE("&lt;td&gt;&lt;a href=",Data!J514, " target=_blank&gt;...&lt;/a&gt;&lt;/td&gt;"))</f>
        <v>&lt;td&gt;&amp;nbsp;&lt;/td&gt;</v>
      </c>
    </row>
    <row r="466" spans="1:7" x14ac:dyDescent="0.5">
      <c r="A466" t="str">
        <f>IF(ISBLANK(Data!D515), "&lt;tr&gt;&lt;td&gt;&amp;nbsp;&lt;/td&gt;",CONCATENATE("&lt;tr&gt;&lt;td align=""center""&gt;",Data!D515,"&lt;/td&gt;"))</f>
        <v>&lt;tr&gt;&lt;td align="center"&gt;23-8-2013&lt;/td&gt;</v>
      </c>
      <c r="B466" t="str">
        <f>IF(ISBLANK(Data!E515), "&lt;td&gt;&amp;nbsp;&lt;/td&gt;",CONCATENATE("&lt;td&gt;",Data!E515,"&lt;/td&gt;"))</f>
        <v>&lt;td&gt;circuit du Conquet (voir Randoxygène)&lt;/td&gt;</v>
      </c>
      <c r="C466" t="str">
        <f>IF(ISBLANK(Data!F515), "&lt;td&gt;&amp;nbsp;&lt;/td&gt;",CONCATENATE("&lt;td  align=""center""&gt;",Data!F515,"&lt;/td&gt;"))</f>
        <v>&lt;td  align="center"&gt;780&lt;/td&gt;</v>
      </c>
      <c r="D466" t="str">
        <f>IF(ISBLANK(Data!G515), "&lt;td&gt;&amp;nbsp;&lt;/td&gt;",CONCATENATE("&lt;td  align=""center""&gt;",Data!G515,"&lt;/td&gt;"))</f>
        <v>&lt;td  align="center"&gt;10&lt;/td&gt;</v>
      </c>
      <c r="E466" t="str">
        <f>IF(ISBLANK(Data!H515), "&lt;td&gt;&amp;nbsp;&lt;/td&gt;",CONCATENATE("&lt;td  align=""center""&gt;",Data!H515,"&lt;/td&gt;"))</f>
        <v>&lt;td  align="center"&gt;154&lt;/td&gt;</v>
      </c>
      <c r="F466" t="str">
        <f>IF(ISBLANK(Data!I515), "&lt;td&gt;&amp;nbsp;&lt;/td&gt;",CONCATENATE("&lt;td  align=""center""&gt;",Data!I515,"&lt;/td&gt;"))</f>
        <v>&lt;td  align="center"&gt;Sportive&lt;/td&gt;</v>
      </c>
      <c r="G466" t="str">
        <f>IF(ISBLANK(Data!J515), "&lt;td&gt;&amp;nbsp;&lt;/td&gt;",CONCATENATE("&lt;td&gt;&lt;a href=",Data!J515, " target=_blank&gt;...&lt;/a&gt;&lt;/td&gt;"))</f>
        <v>&lt;td&gt;&amp;nbsp;&lt;/td&gt;</v>
      </c>
    </row>
    <row r="467" spans="1:7" x14ac:dyDescent="0.5">
      <c r="A467" t="str">
        <f>IF(ISBLANK(Data!D516), "&lt;tr&gt;&lt;td&gt;&amp;nbsp;&lt;/td&gt;",CONCATENATE("&lt;tr&gt;&lt;td align=""center""&gt;",Data!D516,"&lt;/td&gt;"))</f>
        <v>&lt;tr&gt;&lt;td align="center"&gt;9-8-2013&lt;/td&gt;</v>
      </c>
      <c r="B467" t="str">
        <f>IF(ISBLANK(Data!E516), "&lt;td&gt;&amp;nbsp;&lt;/td&gt;",CONCATENATE("&lt;td&gt;",Data!E516,"&lt;/td&gt;"))</f>
        <v>&lt;td&gt;le lac, le col de Fenestre et le pas de Ladre&lt;/td&gt;</v>
      </c>
      <c r="C467" t="str">
        <f>IF(ISBLANK(Data!F516), "&lt;td&gt;&amp;nbsp;&lt;/td&gt;",CONCATENATE("&lt;td  align=""center""&gt;",Data!F516,"&lt;/td&gt;"))</f>
        <v>&lt;td  align="center"&gt;650&lt;/td&gt;</v>
      </c>
      <c r="D467" t="str">
        <f>IF(ISBLANK(Data!G516), "&lt;td&gt;&amp;nbsp;&lt;/td&gt;",CONCATENATE("&lt;td  align=""center""&gt;",Data!G516,"&lt;/td&gt;"))</f>
        <v>&lt;td  align="center"&gt;7,5&lt;/td&gt;</v>
      </c>
      <c r="E467" t="str">
        <f>IF(ISBLANK(Data!H516), "&lt;td&gt;&amp;nbsp;&lt;/td&gt;",CONCATENATE("&lt;td  align=""center""&gt;",Data!H516,"&lt;/td&gt;"))</f>
        <v>&lt;td  align="center"&gt;172&lt;/td&gt;</v>
      </c>
      <c r="F467" t="str">
        <f>IF(ISBLANK(Data!I516), "&lt;td&gt;&amp;nbsp;&lt;/td&gt;",CONCATENATE("&lt;td  align=""center""&gt;",Data!I516,"&lt;/td&gt;"))</f>
        <v>&lt;td  align="center"&gt;Moyenne&lt;/td&gt;</v>
      </c>
      <c r="G467" t="str">
        <f>IF(ISBLANK(Data!J516), "&lt;td&gt;&amp;nbsp;&lt;/td&gt;",CONCATENATE("&lt;td&gt;&lt;a href=",Data!J516, " target=_blank&gt;...&lt;/a&gt;&lt;/td&gt;"))</f>
        <v>&lt;td&gt;&amp;nbsp;&lt;/td&gt;</v>
      </c>
    </row>
    <row r="468" spans="1:7" x14ac:dyDescent="0.5">
      <c r="A468" t="str">
        <f>IF(ISBLANK(Data!D517), "&lt;tr&gt;&lt;td&gt;&amp;nbsp;&lt;/td&gt;",CONCATENATE("&lt;tr&gt;&lt;td align=""center""&gt;",Data!D517,"&lt;/td&gt;"))</f>
        <v>&lt;tr&gt;&lt;td align="center"&gt;9-8-2013&lt;/td&gt;</v>
      </c>
      <c r="B468" t="str">
        <f>IF(ISBLANK(Data!E517), "&lt;td&gt;&amp;nbsp;&lt;/td&gt;",CONCATENATE("&lt;td&gt;",Data!E517,"&lt;/td&gt;"))</f>
        <v>&lt;td&gt;l'Agnelière par le col de Fenestre et le pas de Ladre&lt;/td&gt;</v>
      </c>
      <c r="C468" t="str">
        <f>IF(ISBLANK(Data!F517), "&lt;td&gt;&amp;nbsp;&lt;/td&gt;",CONCATENATE("&lt;td  align=""center""&gt;",Data!F517,"&lt;/td&gt;"))</f>
        <v>&lt;td  align="center"&gt;1050&lt;/td&gt;</v>
      </c>
      <c r="D468" t="str">
        <f>IF(ISBLANK(Data!G517), "&lt;td&gt;&amp;nbsp;&lt;/td&gt;",CONCATENATE("&lt;td  align=""center""&gt;",Data!G517,"&lt;/td&gt;"))</f>
        <v>&lt;td  align="center"&gt;10&lt;/td&gt;</v>
      </c>
      <c r="E468" t="str">
        <f>IF(ISBLANK(Data!H517), "&lt;td&gt;&amp;nbsp;&lt;/td&gt;",CONCATENATE("&lt;td  align=""center""&gt;",Data!H517,"&lt;/td&gt;"))</f>
        <v>&lt;td  align="center"&gt;172&lt;/td&gt;</v>
      </c>
      <c r="F468" t="str">
        <f>IF(ISBLANK(Data!I517), "&lt;td&gt;&amp;nbsp;&lt;/td&gt;",CONCATENATE("&lt;td  align=""center""&gt;",Data!I517,"&lt;/td&gt;"))</f>
        <v>&lt;td  align="center"&gt;Sportive&lt;/td&gt;</v>
      </c>
      <c r="G468" t="str">
        <f>IF(ISBLANK(Data!J517), "&lt;td&gt;&amp;nbsp;&lt;/td&gt;",CONCATENATE("&lt;td&gt;&lt;a href=",Data!J517, " target=_blank&gt;...&lt;/a&gt;&lt;/td&gt;"))</f>
        <v>&lt;td&gt;&amp;nbsp;&lt;/td&gt;</v>
      </c>
    </row>
    <row r="469" spans="1:7" x14ac:dyDescent="0.5">
      <c r="A469" t="str">
        <f>IF(ISBLANK(Data!D518), "&lt;tr&gt;&lt;td&gt;&amp;nbsp;&lt;/td&gt;",CONCATENATE("&lt;tr&gt;&lt;td align=""center""&gt;",Data!D518,"&lt;/td&gt;"))</f>
        <v>&lt;tr&gt;&lt;td align="center"&gt;2-8-2013&lt;/td&gt;</v>
      </c>
      <c r="B469" t="str">
        <f>IF(ISBLANK(Data!E518), "&lt;td&gt;&amp;nbsp;&lt;/td&gt;",CONCATENATE("&lt;td&gt;",Data!E518,"&lt;/td&gt;"))</f>
        <v>&lt;td&gt;Forêt de Turini&lt;/td&gt;</v>
      </c>
      <c r="C469" t="str">
        <f>IF(ISBLANK(Data!F518), "&lt;td&gt;&amp;nbsp;&lt;/td&gt;",CONCATENATE("&lt;td  align=""center""&gt;",Data!F518,"&lt;/td&gt;"))</f>
        <v>&lt;td  align="center"&gt;820&lt;/td&gt;</v>
      </c>
      <c r="D469" t="str">
        <f>IF(ISBLANK(Data!G518), "&lt;td&gt;&amp;nbsp;&lt;/td&gt;",CONCATENATE("&lt;td  align=""center""&gt;",Data!G518,"&lt;/td&gt;"))</f>
        <v>&lt;td  align="center"&gt;14,75&lt;/td&gt;</v>
      </c>
      <c r="E469" t="str">
        <f>IF(ISBLANK(Data!H518), "&lt;td&gt;&amp;nbsp;&lt;/td&gt;",CONCATENATE("&lt;td  align=""center""&gt;",Data!H518,"&lt;/td&gt;"))</f>
        <v>&lt;td  align="center"&gt;160&lt;/td&gt;</v>
      </c>
      <c r="F469" t="str">
        <f>IF(ISBLANK(Data!I518), "&lt;td&gt;&amp;nbsp;&lt;/td&gt;",CONCATENATE("&lt;td  align=""center""&gt;",Data!I518,"&lt;/td&gt;"))</f>
        <v>&lt;td  align="center"&gt;Sportive&lt;/td&gt;</v>
      </c>
      <c r="G469" t="str">
        <f>IF(ISBLANK(Data!J518), "&lt;td&gt;&amp;nbsp;&lt;/td&gt;",CONCATENATE("&lt;td&gt;&lt;a href=",Data!J518, " target=_blank&gt;...&lt;/a&gt;&lt;/td&gt;"))</f>
        <v>&lt;td&gt;&amp;nbsp;&lt;/td&gt;</v>
      </c>
    </row>
    <row r="470" spans="1:7" x14ac:dyDescent="0.5">
      <c r="A470" t="str">
        <f>IF(ISBLANK(Data!D519), "&lt;tr&gt;&lt;td&gt;&amp;nbsp;&lt;/td&gt;",CONCATENATE("&lt;tr&gt;&lt;td align=""center""&gt;",Data!D519,"&lt;/td&gt;"))</f>
        <v>&lt;tr&gt;&lt;td align="center"&gt;26-7-2013&lt;/td&gt;</v>
      </c>
      <c r="B470" t="str">
        <f>IF(ISBLANK(Data!E519), "&lt;td&gt;&amp;nbsp;&lt;/td&gt;",CONCATENATE("&lt;td&gt;",Data!E519,"&lt;/td&gt;"))</f>
        <v>&lt;td&gt;Mont Archas (2526 m) - montée en forêt, traversée au milieu de rhododendrons&lt;/td&gt;</v>
      </c>
      <c r="C470" t="str">
        <f>IF(ISBLANK(Data!F519), "&lt;td&gt;&amp;nbsp;&lt;/td&gt;",CONCATENATE("&lt;td  align=""center""&gt;",Data!F519,"&lt;/td&gt;"))</f>
        <v>&lt;td  align="center"&gt;1000&lt;/td&gt;</v>
      </c>
      <c r="D470" t="str">
        <f>IF(ISBLANK(Data!G519), "&lt;td&gt;&amp;nbsp;&lt;/td&gt;",CONCATENATE("&lt;td  align=""center""&gt;",Data!G519,"&lt;/td&gt;"))</f>
        <v>&lt;td  align="center"&gt;13&lt;/td&gt;</v>
      </c>
      <c r="E470" t="str">
        <f>IF(ISBLANK(Data!H519), "&lt;td&gt;&amp;nbsp;&lt;/td&gt;",CONCATENATE("&lt;td  align=""center""&gt;",Data!H519,"&lt;/td&gt;"))</f>
        <v>&lt;td  align="center"&gt;170&lt;/td&gt;</v>
      </c>
      <c r="F470" t="str">
        <f>IF(ISBLANK(Data!I519), "&lt;td&gt;&amp;nbsp;&lt;/td&gt;",CONCATENATE("&lt;td  align=""center""&gt;",Data!I519,"&lt;/td&gt;"))</f>
        <v>&lt;td  align="center"&gt;Sportive&lt;/td&gt;</v>
      </c>
      <c r="G470" t="str">
        <f>IF(ISBLANK(Data!J519), "&lt;td&gt;&amp;nbsp;&lt;/td&gt;",CONCATENATE("&lt;td&gt;&lt;a href=",Data!J519, " target=_blank&gt;...&lt;/a&gt;&lt;/td&gt;"))</f>
        <v>&lt;td&gt;&amp;nbsp;&lt;/td&gt;</v>
      </c>
    </row>
    <row r="471" spans="1:7" x14ac:dyDescent="0.5">
      <c r="A471" t="str">
        <f>IF(ISBLANK(Data!D520), "&lt;tr&gt;&lt;td&gt;&amp;nbsp;&lt;/td&gt;",CONCATENATE("&lt;tr&gt;&lt;td align=""center""&gt;",Data!D520,"&lt;/td&gt;"))</f>
        <v>&lt;tr&gt;&lt;td align="center"&gt;19-7-2013&lt;/td&gt;</v>
      </c>
      <c r="B471" t="str">
        <f>IF(ISBLANK(Data!E520), "&lt;td&gt;&amp;nbsp;&lt;/td&gt;",CONCATENATE("&lt;td&gt;",Data!E520,"&lt;/td&gt;"))</f>
        <v>&lt;td&gt;Les Lacs de Prals&lt;/td&gt;</v>
      </c>
      <c r="C471" t="str">
        <f>IF(ISBLANK(Data!F520), "&lt;td&gt;&amp;nbsp;&lt;/td&gt;",CONCATENATE("&lt;td  align=""center""&gt;",Data!F520,"&lt;/td&gt;"))</f>
        <v>&lt;td  align="center"&gt;530&lt;/td&gt;</v>
      </c>
      <c r="D471" t="str">
        <f>IF(ISBLANK(Data!G520), "&lt;td&gt;&amp;nbsp;&lt;/td&gt;",CONCATENATE("&lt;td  align=""center""&gt;",Data!G520,"&lt;/td&gt;"))</f>
        <v>&lt;td  align="center"&gt;8&lt;/td&gt;</v>
      </c>
      <c r="E471" t="str">
        <f>IF(ISBLANK(Data!H520), "&lt;td&gt;&amp;nbsp;&lt;/td&gt;",CONCATENATE("&lt;td  align=""center""&gt;",Data!H520,"&lt;/td&gt;"))</f>
        <v>&lt;td  align="center"&gt;172&lt;/td&gt;</v>
      </c>
      <c r="F471" t="str">
        <f>IF(ISBLANK(Data!I520), "&lt;td&gt;&amp;nbsp;&lt;/td&gt;",CONCATENATE("&lt;td  align=""center""&gt;",Data!I520,"&lt;/td&gt;"))</f>
        <v>&lt;td  align="center"&gt;Moyenne&lt;/td&gt;</v>
      </c>
      <c r="G471" t="str">
        <f>IF(ISBLANK(Data!J520), "&lt;td&gt;&amp;nbsp;&lt;/td&gt;",CONCATENATE("&lt;td&gt;&lt;a href=",Data!J520, " target=_blank&gt;...&lt;/a&gt;&lt;/td&gt;"))</f>
        <v>&lt;td&gt;&amp;nbsp;&lt;/td&gt;</v>
      </c>
    </row>
    <row r="472" spans="1:7" x14ac:dyDescent="0.5">
      <c r="A472" t="str">
        <f>IF(ISBLANK(Data!D521), "&lt;tr&gt;&lt;td&gt;&amp;nbsp;&lt;/td&gt;",CONCATENATE("&lt;tr&gt;&lt;td align=""center""&gt;",Data!D521,"&lt;/td&gt;"))</f>
        <v>&lt;tr&gt;&lt;td align="center"&gt;19-7-2013&lt;/td&gt;</v>
      </c>
      <c r="B472" t="str">
        <f>IF(ISBLANK(Data!E521), "&lt;td&gt;&amp;nbsp;&lt;/td&gt;",CONCATENATE("&lt;td&gt;",Data!E521,"&lt;/td&gt;"))</f>
        <v>&lt;td&gt;Les Lacs de Prals, avec la Cime de la Valette de Prals&lt;/td&gt;</v>
      </c>
      <c r="C472" t="str">
        <f>IF(ISBLANK(Data!F521), "&lt;td&gt;&amp;nbsp;&lt;/td&gt;",CONCATENATE("&lt;td  align=""center""&gt;",Data!F521,"&lt;/td&gt;"))</f>
        <v>&lt;td  align="center"&gt;880&lt;/td&gt;</v>
      </c>
      <c r="D472" t="str">
        <f>IF(ISBLANK(Data!G521), "&lt;td&gt;&amp;nbsp;&lt;/td&gt;",CONCATENATE("&lt;td  align=""center""&gt;",Data!G521,"&lt;/td&gt;"))</f>
        <v>&lt;td  align="center"&gt;12&lt;/td&gt;</v>
      </c>
      <c r="E472" t="str">
        <f>IF(ISBLANK(Data!H521), "&lt;td&gt;&amp;nbsp;&lt;/td&gt;",CONCATENATE("&lt;td  align=""center""&gt;",Data!H521,"&lt;/td&gt;"))</f>
        <v>&lt;td  align="center"&gt;172&lt;/td&gt;</v>
      </c>
      <c r="F472" t="str">
        <f>IF(ISBLANK(Data!I521), "&lt;td&gt;&amp;nbsp;&lt;/td&gt;",CONCATENATE("&lt;td  align=""center""&gt;",Data!I521,"&lt;/td&gt;"))</f>
        <v>&lt;td  align="center"&gt;Sportive&lt;/td&gt;</v>
      </c>
      <c r="G472" t="str">
        <f>IF(ISBLANK(Data!J521), "&lt;td&gt;&amp;nbsp;&lt;/td&gt;",CONCATENATE("&lt;td&gt;&lt;a href=",Data!J521, " target=_blank&gt;...&lt;/a&gt;&lt;/td&gt;"))</f>
        <v>&lt;td&gt;&amp;nbsp;&lt;/td&gt;</v>
      </c>
    </row>
    <row r="473" spans="1:7" x14ac:dyDescent="0.5">
      <c r="A473" t="str">
        <f>IF(ISBLANK(Data!D522), "&lt;tr&gt;&lt;td&gt;&amp;nbsp;&lt;/td&gt;",CONCATENATE("&lt;tr&gt;&lt;td align=""center""&gt;",Data!D522,"&lt;/td&gt;"))</f>
        <v>&lt;tr&gt;&lt;td align="center"&gt;12-7-2013&lt;/td&gt;</v>
      </c>
      <c r="B473" t="str">
        <f>IF(ISBLANK(Data!E522), "&lt;td&gt;&amp;nbsp;&lt;/td&gt;",CONCATENATE("&lt;td&gt;",Data!E522,"&lt;/td&gt;"))</f>
        <v>&lt;td&gt;Le Mont Capelet Inférieur (2419 m)t&lt;/td&gt;</v>
      </c>
      <c r="C473" t="str">
        <f>IF(ISBLANK(Data!F522), "&lt;td&gt;&amp;nbsp;&lt;/td&gt;",CONCATENATE("&lt;td  align=""center""&gt;",Data!F522,"&lt;/td&gt;"))</f>
        <v>&lt;td  align="center"&gt;1000&lt;/td&gt;</v>
      </c>
      <c r="D473" t="str">
        <f>IF(ISBLANK(Data!G522), "&lt;td&gt;&amp;nbsp;&lt;/td&gt;",CONCATENATE("&lt;td  align=""center""&gt;",Data!G522,"&lt;/td&gt;"))</f>
        <v>&lt;td  align="center"&gt;14&lt;/td&gt;</v>
      </c>
      <c r="E473" t="str">
        <f>IF(ISBLANK(Data!H522), "&lt;td&gt;&amp;nbsp;&lt;/td&gt;",CONCATENATE("&lt;td  align=""center""&gt;",Data!H522,"&lt;/td&gt;"))</f>
        <v>&lt;td  align="center"&gt;150&lt;/td&gt;</v>
      </c>
      <c r="F473" t="str">
        <f>IF(ISBLANK(Data!I522), "&lt;td&gt;&amp;nbsp;&lt;/td&gt;",CONCATENATE("&lt;td  align=""center""&gt;",Data!I522,"&lt;/td&gt;"))</f>
        <v>&lt;td  align="center"&gt;Moyenne&lt;/td&gt;</v>
      </c>
      <c r="G473" t="str">
        <f>IF(ISBLANK(Data!J522), "&lt;td&gt;&amp;nbsp;&lt;/td&gt;",CONCATENATE("&lt;td&gt;&lt;a href=",Data!J522, " target=_blank&gt;...&lt;/a&gt;&lt;/td&gt;"))</f>
        <v>&lt;td&gt;&amp;nbsp;&lt;/td&gt;</v>
      </c>
    </row>
    <row r="474" spans="1:7" x14ac:dyDescent="0.5">
      <c r="A474" t="str">
        <f>IF(ISBLANK(Data!D523), "&lt;tr&gt;&lt;td&gt;&amp;nbsp;&lt;/td&gt;",CONCATENATE("&lt;tr&gt;&lt;td align=""center""&gt;",Data!D523,"&lt;/td&gt;"))</f>
        <v>&lt;tr&gt;&lt;td align="center"&gt;12-7-2013&lt;/td&gt;</v>
      </c>
      <c r="B474" t="str">
        <f>IF(ISBLANK(Data!E523), "&lt;td&gt;&amp;nbsp;&lt;/td&gt;",CONCATENATE("&lt;td&gt;",Data!E523,"&lt;/td&gt;"))</f>
        <v>&lt;td&gt;Le Mont Capelet Inférieur (2419 m), avec option plus facile de rando en forêt&lt;/td&gt;</v>
      </c>
      <c r="C474" t="str">
        <f>IF(ISBLANK(Data!F523), "&lt;td&gt;&amp;nbsp;&lt;/td&gt;",CONCATENATE("&lt;td  align=""center""&gt;",Data!F523,"&lt;/td&gt;"))</f>
        <v>&lt;td  align="center"&gt;700&lt;/td&gt;</v>
      </c>
      <c r="D474" t="str">
        <f>IF(ISBLANK(Data!G523), "&lt;td&gt;&amp;nbsp;&lt;/td&gt;",CONCATENATE("&lt;td  align=""center""&gt;",Data!G523,"&lt;/td&gt;"))</f>
        <v>&lt;td  align="center"&gt;9&lt;/td&gt;</v>
      </c>
      <c r="E474" t="str">
        <f>IF(ISBLANK(Data!H523), "&lt;td&gt;&amp;nbsp;&lt;/td&gt;",CONCATENATE("&lt;td  align=""center""&gt;",Data!H523,"&lt;/td&gt;"))</f>
        <v>&lt;td  align="center"&gt;150&lt;/td&gt;</v>
      </c>
      <c r="F474" t="str">
        <f>IF(ISBLANK(Data!I523), "&lt;td&gt;&amp;nbsp;&lt;/td&gt;",CONCATENATE("&lt;td  align=""center""&gt;",Data!I523,"&lt;/td&gt;"))</f>
        <v>&lt;td  align="center"&gt;Moyenne&lt;/td&gt;</v>
      </c>
      <c r="G474" t="str">
        <f>IF(ISBLANK(Data!J523), "&lt;td&gt;&amp;nbsp;&lt;/td&gt;",CONCATENATE("&lt;td&gt;&lt;a href=",Data!J523, " target=_blank&gt;...&lt;/a&gt;&lt;/td&gt;"))</f>
        <v>&lt;td&gt;&amp;nbsp;&lt;/td&gt;</v>
      </c>
    </row>
    <row r="475" spans="1:7" x14ac:dyDescent="0.5">
      <c r="A475" t="str">
        <f>IF(ISBLANK(Data!D524), "&lt;tr&gt;&lt;td&gt;&amp;nbsp;&lt;/td&gt;",CONCATENATE("&lt;tr&gt;&lt;td align=""center""&gt;",Data!D524,"&lt;/td&gt;"))</f>
        <v>&lt;tr&gt;&lt;td align="center"&gt;5-7-2013&lt;/td&gt;</v>
      </c>
      <c r="B475" t="str">
        <f>IF(ISBLANK(Data!E524), "&lt;td&gt;&amp;nbsp;&lt;/td&gt;",CONCATENATE("&lt;td&gt;",Data!E524,"&lt;/td&gt;"))</f>
        <v>&lt;td&gt;Chapelle Sainte Madeleine et Pointe de la Gardette – circuit en forêt&lt;/td&gt;</v>
      </c>
      <c r="C475" t="str">
        <f>IF(ISBLANK(Data!F524), "&lt;td&gt;&amp;nbsp;&lt;/td&gt;",CONCATENATE("&lt;td  align=""center""&gt;",Data!F524,"&lt;/td&gt;"))</f>
        <v>&lt;td  align="center"&gt;860&lt;/td&gt;</v>
      </c>
      <c r="D475" t="str">
        <f>IF(ISBLANK(Data!G524), "&lt;td&gt;&amp;nbsp;&lt;/td&gt;",CONCATENATE("&lt;td  align=""center""&gt;",Data!G524,"&lt;/td&gt;"))</f>
        <v>&lt;td  align="center"&gt;17&lt;/td&gt;</v>
      </c>
      <c r="E475" t="str">
        <f>IF(ISBLANK(Data!H524), "&lt;td&gt;&amp;nbsp;&lt;/td&gt;",CONCATENATE("&lt;td  align=""center""&gt;",Data!H524,"&lt;/td&gt;"))</f>
        <v>&lt;td  align="center"&gt;120&lt;/td&gt;</v>
      </c>
      <c r="F475" t="str">
        <f>IF(ISBLANK(Data!I524), "&lt;td&gt;&amp;nbsp;&lt;/td&gt;",CONCATENATE("&lt;td  align=""center""&gt;",Data!I524,"&lt;/td&gt;"))</f>
        <v>&lt;td  align="center"&gt;Sportive&lt;/td&gt;</v>
      </c>
      <c r="G475" t="str">
        <f>IF(ISBLANK(Data!J524), "&lt;td&gt;&amp;nbsp;&lt;/td&gt;",CONCATENATE("&lt;td&gt;&lt;a href=",Data!J524, " target=_blank&gt;...&lt;/a&gt;&lt;/td&gt;"))</f>
        <v>&lt;td&gt;&amp;nbsp;&lt;/td&gt;</v>
      </c>
    </row>
    <row r="476" spans="1:7" x14ac:dyDescent="0.5">
      <c r="A476" t="str">
        <f>IF(ISBLANK(Data!D525), "&lt;tr&gt;&lt;td&gt;&amp;nbsp;&lt;/td&gt;",CONCATENATE("&lt;tr&gt;&lt;td align=""center""&gt;",Data!D525,"&lt;/td&gt;"))</f>
        <v>&lt;tr&gt;&lt;td align="center"&gt;28-6-2013&lt;/td&gt;</v>
      </c>
      <c r="B476" t="str">
        <f>IF(ISBLANK(Data!E525), "&lt;td&gt;&amp;nbsp;&lt;/td&gt;",CONCATENATE("&lt;td&gt;",Data!E525,"&lt;/td&gt;"))</f>
        <v>&lt;td&gt;La Madone d’Utelle et le Collet d’Huesti&lt;/td&gt;</v>
      </c>
      <c r="C476" t="str">
        <f>IF(ISBLANK(Data!F525), "&lt;td&gt;&amp;nbsp;&lt;/td&gt;",CONCATENATE("&lt;td  align=""center""&gt;",Data!F525,"&lt;/td&gt;"))</f>
        <v>&lt;td  align="center"&gt;780&lt;/td&gt;</v>
      </c>
      <c r="D476" t="str">
        <f>IF(ISBLANK(Data!G525), "&lt;td&gt;&amp;nbsp;&lt;/td&gt;",CONCATENATE("&lt;td  align=""center""&gt;",Data!G525,"&lt;/td&gt;"))</f>
        <v>&lt;td  align="center"&gt;12&lt;/td&gt;</v>
      </c>
      <c r="E476" t="str">
        <f>IF(ISBLANK(Data!H525), "&lt;td&gt;&amp;nbsp;&lt;/td&gt;",CONCATENATE("&lt;td  align=""center""&gt;",Data!H525,"&lt;/td&gt;"))</f>
        <v>&lt;td  align="center"&gt;100&lt;/td&gt;</v>
      </c>
      <c r="F476" t="str">
        <f>IF(ISBLANK(Data!I525), "&lt;td&gt;&amp;nbsp;&lt;/td&gt;",CONCATENATE("&lt;td  align=""center""&gt;",Data!I525,"&lt;/td&gt;"))</f>
        <v>&lt;td  align="center"&gt;Sportive&lt;/td&gt;</v>
      </c>
      <c r="G476" t="str">
        <f>IF(ISBLANK(Data!J525), "&lt;td&gt;&amp;nbsp;&lt;/td&gt;",CONCATENATE("&lt;td&gt;&lt;a href=",Data!J525, " target=_blank&gt;...&lt;/a&gt;&lt;/td&gt;"))</f>
        <v>&lt;td&gt;&amp;nbsp;&lt;/td&gt;</v>
      </c>
    </row>
    <row r="477" spans="1:7" x14ac:dyDescent="0.5">
      <c r="A477" t="str">
        <f>IF(ISBLANK(Data!D526), "&lt;tr&gt;&lt;td&gt;&amp;nbsp;&lt;/td&gt;",CONCATENATE("&lt;tr&gt;&lt;td align=""center""&gt;",Data!D526,"&lt;/td&gt;"))</f>
        <v>&lt;tr&gt;&lt;td align="center"&gt;21-6-2013&lt;/td&gt;</v>
      </c>
      <c r="B477" t="str">
        <f>IF(ISBLANK(Data!E526), "&lt;td&gt;&amp;nbsp;&lt;/td&gt;",CONCATENATE("&lt;td&gt;",Data!E526,"&lt;/td&gt;"))</f>
        <v>&lt;td&gt;le bois d’Amon&lt;/td&gt;</v>
      </c>
      <c r="C477" t="str">
        <f>IF(ISBLANK(Data!F526), "&lt;td&gt;&amp;nbsp;&lt;/td&gt;",CONCATENATE("&lt;td  align=""center""&gt;",Data!F526,"&lt;/td&gt;"))</f>
        <v>&lt;td  align="center"&gt;350&lt;/td&gt;</v>
      </c>
      <c r="D477" t="str">
        <f>IF(ISBLANK(Data!G526), "&lt;td&gt;&amp;nbsp;&lt;/td&gt;",CONCATENATE("&lt;td  align=""center""&gt;",Data!G526,"&lt;/td&gt;"))</f>
        <v>&lt;td  align="center"&gt;12&lt;/td&gt;</v>
      </c>
      <c r="E477" t="str">
        <f>IF(ISBLANK(Data!H526), "&lt;td&gt;&amp;nbsp;&lt;/td&gt;",CONCATENATE("&lt;td  align=""center""&gt;",Data!H526,"&lt;/td&gt;"))</f>
        <v>&lt;td  align="center"&gt;38&lt;/td&gt;</v>
      </c>
      <c r="F477" t="str">
        <f>IF(ISBLANK(Data!I526), "&lt;td&gt;&amp;nbsp;&lt;/td&gt;",CONCATENATE("&lt;td  align=""center""&gt;",Data!I526,"&lt;/td&gt;"))</f>
        <v>&lt;td  align="center"&gt;Facile&lt;/td&gt;</v>
      </c>
      <c r="G477" t="str">
        <f>IF(ISBLANK(Data!J526), "&lt;td&gt;&amp;nbsp;&lt;/td&gt;",CONCATENATE("&lt;td&gt;&lt;a href=",Data!J526, " target=_blank&gt;...&lt;/a&gt;&lt;/td&gt;"))</f>
        <v>&lt;td&gt;&amp;nbsp;&lt;/td&gt;</v>
      </c>
    </row>
    <row r="478" spans="1:7" x14ac:dyDescent="0.5">
      <c r="A478" t="str">
        <f>IF(ISBLANK(Data!D527), "&lt;tr&gt;&lt;td&gt;&amp;nbsp;&lt;/td&gt;",CONCATENATE("&lt;tr&gt;&lt;td align=""center""&gt;",Data!D527,"&lt;/td&gt;"))</f>
        <v>&lt;tr&gt;&lt;td align="center"&gt;14-6-2013&lt;/td&gt;</v>
      </c>
      <c r="B478" t="str">
        <f>IF(ISBLANK(Data!E527), "&lt;td&gt;&amp;nbsp;&lt;/td&gt;",CONCATENATE("&lt;td&gt;",Data!E527,"&lt;/td&gt;"))</f>
        <v>&lt;td&gt;Cime de Baudon&lt;/td&gt;</v>
      </c>
      <c r="C478" t="str">
        <f>IF(ISBLANK(Data!F527), "&lt;td&gt;&amp;nbsp;&lt;/td&gt;",CONCATENATE("&lt;td  align=""center""&gt;",Data!F527,"&lt;/td&gt;"))</f>
        <v>&lt;td  align="center"&gt;620&lt;/td&gt;</v>
      </c>
      <c r="D478" t="str">
        <f>IF(ISBLANK(Data!G527), "&lt;td&gt;&amp;nbsp;&lt;/td&gt;",CONCATENATE("&lt;td  align=""center""&gt;",Data!G527,"&lt;/td&gt;"))</f>
        <v>&lt;td  align="center"&gt;7&lt;/td&gt;</v>
      </c>
      <c r="E478" t="str">
        <f>IF(ISBLANK(Data!H527), "&lt;td&gt;&amp;nbsp;&lt;/td&gt;",CONCATENATE("&lt;td  align=""center""&gt;",Data!H527,"&lt;/td&gt;"))</f>
        <v>&lt;td  align="center"&gt;102&lt;/td&gt;</v>
      </c>
      <c r="F478" t="str">
        <f>IF(ISBLANK(Data!I527), "&lt;td&gt;&amp;nbsp;&lt;/td&gt;",CONCATENATE("&lt;td  align=""center""&gt;",Data!I527,"&lt;/td&gt;"))</f>
        <v>&lt;td  align="center"&gt;Moyenne&lt;/td&gt;</v>
      </c>
      <c r="G478" t="str">
        <f>IF(ISBLANK(Data!J527), "&lt;td&gt;&amp;nbsp;&lt;/td&gt;",CONCATENATE("&lt;td&gt;&lt;a href=",Data!J527, " target=_blank&gt;...&lt;/a&gt;&lt;/td&gt;"))</f>
        <v>&lt;td&gt;&amp;nbsp;&lt;/td&gt;</v>
      </c>
    </row>
    <row r="479" spans="1:7" x14ac:dyDescent="0.5">
      <c r="A479" t="str">
        <f>IF(ISBLANK(Data!D528), "&lt;tr&gt;&lt;td&gt;&amp;nbsp;&lt;/td&gt;",CONCATENATE("&lt;tr&gt;&lt;td align=""center""&gt;",Data!D528,"&lt;/td&gt;"))</f>
        <v>&lt;tr&gt;&lt;td align="center"&gt;8-6-2013&lt;/td&gt;</v>
      </c>
      <c r="B479" t="str">
        <f>IF(ISBLANK(Data!E528), "&lt;td&gt;&amp;nbsp;&lt;/td&gt;",CONCATENATE("&lt;td&gt;",Data!E528,"&lt;/td&gt;"))</f>
        <v>&lt;td&gt;La tête de Pibossan – pentes faciles, forêt, crête, vues magnifiques&lt;/td&gt;</v>
      </c>
      <c r="C479" t="str">
        <f>IF(ISBLANK(Data!F528), "&lt;td&gt;&amp;nbsp;&lt;/td&gt;",CONCATENATE("&lt;td  align=""center""&gt;",Data!F528,"&lt;/td&gt;"))</f>
        <v>&lt;td  align="center"&gt;950&lt;/td&gt;</v>
      </c>
      <c r="D479" t="str">
        <f>IF(ISBLANK(Data!G528), "&lt;td&gt;&amp;nbsp;&lt;/td&gt;",CONCATENATE("&lt;td  align=""center""&gt;",Data!G528,"&lt;/td&gt;"))</f>
        <v>&lt;td  align="center"&gt;14&lt;/td&gt;</v>
      </c>
      <c r="E479" t="str">
        <f>IF(ISBLANK(Data!H528), "&lt;td&gt;&amp;nbsp;&lt;/td&gt;",CONCATENATE("&lt;td  align=""center""&gt;",Data!H528,"&lt;/td&gt;"))</f>
        <v>&lt;td  align="center"&gt;116&lt;/td&gt;</v>
      </c>
      <c r="F479" t="str">
        <f>IF(ISBLANK(Data!I528), "&lt;td&gt;&amp;nbsp;&lt;/td&gt;",CONCATENATE("&lt;td  align=""center""&gt;",Data!I528,"&lt;/td&gt;"))</f>
        <v>&lt;td  align="center"&gt;Sportive&lt;/td&gt;</v>
      </c>
      <c r="G479" t="str">
        <f>IF(ISBLANK(Data!J528), "&lt;td&gt;&amp;nbsp;&lt;/td&gt;",CONCATENATE("&lt;td&gt;&lt;a href=",Data!J528, " target=_blank&gt;...&lt;/a&gt;&lt;/td&gt;"))</f>
        <v>&lt;td&gt;&amp;nbsp;&lt;/td&gt;</v>
      </c>
    </row>
    <row r="480" spans="1:7" x14ac:dyDescent="0.5">
      <c r="A480" t="str">
        <f>IF(ISBLANK(Data!D529), "&lt;tr&gt;&lt;td&gt;&amp;nbsp;&lt;/td&gt;",CONCATENATE("&lt;tr&gt;&lt;td align=""center""&gt;",Data!D529,"&lt;/td&gt;"))</f>
        <v>&lt;tr&gt;&lt;td align="center"&gt;7-6-2013&lt;/td&gt;</v>
      </c>
      <c r="B480" t="str">
        <f>IF(ISBLANK(Data!E529), "&lt;td&gt;&amp;nbsp;&lt;/td&gt;",CONCATENATE("&lt;td&gt;",Data!E529,"&lt;/td&gt;"))</f>
        <v>&lt;td&gt;Phare de la Garoupe-Pointe Bacon-Cap Gros&lt;/td&gt;</v>
      </c>
      <c r="C480" t="str">
        <f>IF(ISBLANK(Data!F529), "&lt;td&gt;&amp;nbsp;&lt;/td&gt;",CONCATENATE("&lt;td  align=""center""&gt;",Data!F529,"&lt;/td&gt;"))</f>
        <v>&lt;td  align="center"&gt;100&lt;/td&gt;</v>
      </c>
      <c r="D480" t="str">
        <f>IF(ISBLANK(Data!G529), "&lt;td&gt;&amp;nbsp;&lt;/td&gt;",CONCATENATE("&lt;td  align=""center""&gt;",Data!G529,"&lt;/td&gt;"))</f>
        <v>&lt;td  align="center"&gt;10&lt;/td&gt;</v>
      </c>
      <c r="E480" t="str">
        <f>IF(ISBLANK(Data!H529), "&lt;td&gt;&amp;nbsp;&lt;/td&gt;",CONCATENATE("&lt;td  align=""center""&gt;",Data!H529,"&lt;/td&gt;"))</f>
        <v>&lt;td  align="center"&gt;50&lt;/td&gt;</v>
      </c>
      <c r="F480" t="str">
        <f>IF(ISBLANK(Data!I529), "&lt;td&gt;&amp;nbsp;&lt;/td&gt;",CONCATENATE("&lt;td  align=""center""&gt;",Data!I529,"&lt;/td&gt;"))</f>
        <v>&lt;td  align="center"&gt;Facile&lt;/td&gt;</v>
      </c>
      <c r="G480" t="str">
        <f>IF(ISBLANK(Data!J529), "&lt;td&gt;&amp;nbsp;&lt;/td&gt;",CONCATENATE("&lt;td&gt;&lt;a href=",Data!J529, " target=_blank&gt;...&lt;/a&gt;&lt;/td&gt;"))</f>
        <v>&lt;td&gt;&amp;nbsp;&lt;/td&gt;</v>
      </c>
    </row>
    <row r="481" spans="1:7" x14ac:dyDescent="0.5">
      <c r="A481" t="str">
        <f>IF(ISBLANK(Data!D530), "&lt;tr&gt;&lt;td&gt;&amp;nbsp;&lt;/td&gt;",CONCATENATE("&lt;tr&gt;&lt;td align=""center""&gt;",Data!D530,"&lt;/td&gt;"))</f>
        <v>&lt;tr&gt;&lt;td align="center"&gt;31-5-2013&lt;/td&gt;</v>
      </c>
      <c r="B481" t="str">
        <f>IF(ISBLANK(Data!E530), "&lt;td&gt;&amp;nbsp;&lt;/td&gt;",CONCATENATE("&lt;td&gt;",Data!E530,"&lt;/td&gt;"))</f>
        <v>&lt;td&gt;Le Grand Mont (Grammondo)&lt;/td&gt;</v>
      </c>
      <c r="C481" t="str">
        <f>IF(ISBLANK(Data!F530), "&lt;td&gt;&amp;nbsp;&lt;/td&gt;",CONCATENATE("&lt;td  align=""center""&gt;",Data!F530,"&lt;/td&gt;"))</f>
        <v>&lt;td  align="center"&gt;1100&lt;/td&gt;</v>
      </c>
      <c r="D481" t="str">
        <f>IF(ISBLANK(Data!G530), "&lt;td&gt;&amp;nbsp;&lt;/td&gt;",CONCATENATE("&lt;td  align=""center""&gt;",Data!G530,"&lt;/td&gt;"))</f>
        <v>&lt;td  align="center"&gt;13,5&lt;/td&gt;</v>
      </c>
      <c r="E481" t="str">
        <f>IF(ISBLANK(Data!H530), "&lt;td&gt;&amp;nbsp;&lt;/td&gt;",CONCATENATE("&lt;td  align=""center""&gt;",Data!H530,"&lt;/td&gt;"))</f>
        <v>&lt;td  align="center"&gt;110&lt;/td&gt;</v>
      </c>
      <c r="F481" t="str">
        <f>IF(ISBLANK(Data!I530), "&lt;td&gt;&amp;nbsp;&lt;/td&gt;",CONCATENATE("&lt;td  align=""center""&gt;",Data!I530,"&lt;/td&gt;"))</f>
        <v>&lt;td  align="center"&gt;Sportive&lt;/td&gt;</v>
      </c>
      <c r="G481" t="str">
        <f>IF(ISBLANK(Data!J530), "&lt;td&gt;&amp;nbsp;&lt;/td&gt;",CONCATENATE("&lt;td&gt;&lt;a href=",Data!J530, " target=_blank&gt;...&lt;/a&gt;&lt;/td&gt;"))</f>
        <v>&lt;td&gt;&amp;nbsp;&lt;/td&gt;</v>
      </c>
    </row>
    <row r="482" spans="1:7" x14ac:dyDescent="0.5">
      <c r="A482" t="str">
        <f>IF(ISBLANK(Data!D531), "&lt;tr&gt;&lt;td&gt;&amp;nbsp;&lt;/td&gt;",CONCATENATE("&lt;tr&gt;&lt;td align=""center""&gt;",Data!D531,"&lt;/td&gt;"))</f>
        <v>&lt;tr&gt;&lt;td align="center"&gt;24-5-2013&lt;/td&gt;</v>
      </c>
      <c r="B482" t="str">
        <f>IF(ISBLANK(Data!E531), "&lt;td&gt;&amp;nbsp;&lt;/td&gt;",CONCATENATE("&lt;td&gt;",Data!E531,"&lt;/td&gt;"))</f>
        <v>&lt;td&gt;Sommet de Viériou&lt;/td&gt;</v>
      </c>
      <c r="C482" t="str">
        <f>IF(ISBLANK(Data!F531), "&lt;td&gt;&amp;nbsp;&lt;/td&gt;",CONCATENATE("&lt;td  align=""center""&gt;",Data!F531,"&lt;/td&gt;"))</f>
        <v>&lt;td  align="center"&gt;625&lt;/td&gt;</v>
      </c>
      <c r="D482" t="str">
        <f>IF(ISBLANK(Data!G531), "&lt;td&gt;&amp;nbsp;&lt;/td&gt;",CONCATENATE("&lt;td  align=""center""&gt;",Data!G531,"&lt;/td&gt;"))</f>
        <v>&lt;td  align="center"&gt;12&lt;/td&gt;</v>
      </c>
      <c r="E482" t="str">
        <f>IF(ISBLANK(Data!H531), "&lt;td&gt;&amp;nbsp;&lt;/td&gt;",CONCATENATE("&lt;td  align=""center""&gt;",Data!H531,"&lt;/td&gt;"))</f>
        <v>&lt;td  align="center"&gt;72&lt;/td&gt;</v>
      </c>
      <c r="F482" t="str">
        <f>IF(ISBLANK(Data!I531), "&lt;td&gt;&amp;nbsp;&lt;/td&gt;",CONCATENATE("&lt;td  align=""center""&gt;",Data!I531,"&lt;/td&gt;"))</f>
        <v>&lt;td  align="center"&gt;Moyenne&lt;/td&gt;</v>
      </c>
      <c r="G482" t="str">
        <f>IF(ISBLANK(Data!J531), "&lt;td&gt;&amp;nbsp;&lt;/td&gt;",CONCATENATE("&lt;td&gt;&lt;a href=",Data!J531, " target=_blank&gt;...&lt;/a&gt;&lt;/td&gt;"))</f>
        <v>&lt;td&gt;&amp;nbsp;&lt;/td&gt;</v>
      </c>
    </row>
    <row r="483" spans="1:7" x14ac:dyDescent="0.5">
      <c r="A483" t="str">
        <f>IF(ISBLANK(Data!D532), "&lt;tr&gt;&lt;td&gt;&amp;nbsp;&lt;/td&gt;",CONCATENATE("&lt;tr&gt;&lt;td align=""center""&gt;",Data!D532,"&lt;/td&gt;"))</f>
        <v>&lt;tr&gt;&lt;td align="center"&gt;17-5-2013&lt;/td&gt;</v>
      </c>
      <c r="B483" t="str">
        <f>IF(ISBLANK(Data!E532), "&lt;td&gt;&amp;nbsp;&lt;/td&gt;",CONCATENATE("&lt;td&gt;",Data!E532,"&lt;/td&gt;"))</f>
        <v>&lt;td&gt;Château de Roquebrune et le tour du Cap Martin&lt;/td&gt;</v>
      </c>
      <c r="C483" t="str">
        <f>IF(ISBLANK(Data!F532), "&lt;td&gt;&amp;nbsp;&lt;/td&gt;",CONCATENATE("&lt;td  align=""center""&gt;",Data!F532,"&lt;/td&gt;"))</f>
        <v>&lt;td  align="center"&gt;250&lt;/td&gt;</v>
      </c>
      <c r="D483" t="str">
        <f>IF(ISBLANK(Data!G532), "&lt;td&gt;&amp;nbsp;&lt;/td&gt;",CONCATENATE("&lt;td  align=""center""&gt;",Data!G532,"&lt;/td&gt;"))</f>
        <v>&lt;td  align="center"&gt;10&lt;/td&gt;</v>
      </c>
      <c r="E483" t="str">
        <f>IF(ISBLANK(Data!H532), "&lt;td&gt;&amp;nbsp;&lt;/td&gt;",CONCATENATE("&lt;td  align=""center""&gt;",Data!H532,"&lt;/td&gt;"))</f>
        <v>&lt;td  align="center"&gt;100&lt;/td&gt;</v>
      </c>
      <c r="F483" t="str">
        <f>IF(ISBLANK(Data!I532), "&lt;td&gt;&amp;nbsp;&lt;/td&gt;",CONCATENATE("&lt;td  align=""center""&gt;",Data!I532,"&lt;/td&gt;"))</f>
        <v>&lt;td  align="center"&gt;Facile&lt;/td&gt;</v>
      </c>
      <c r="G483" t="str">
        <f>IF(ISBLANK(Data!J532), "&lt;td&gt;&amp;nbsp;&lt;/td&gt;",CONCATENATE("&lt;td&gt;&lt;a href=",Data!J532, " target=_blank&gt;...&lt;/a&gt;&lt;/td&gt;"))</f>
        <v>&lt;td&gt;&amp;nbsp;&lt;/td&gt;</v>
      </c>
    </row>
    <row r="484" spans="1:7" x14ac:dyDescent="0.5">
      <c r="A484" t="str">
        <f>IF(ISBLANK(Data!D533), "&lt;tr&gt;&lt;td&gt;&amp;nbsp;&lt;/td&gt;",CONCATENATE("&lt;tr&gt;&lt;td align=""center""&gt;",Data!D533,"&lt;/td&gt;"))</f>
        <v>&lt;tr&gt;&lt;td align="center"&gt;10-5-2013&lt;/td&gt;</v>
      </c>
      <c r="B484" t="str">
        <f>IF(ISBLANK(Data!E533), "&lt;td&gt;&amp;nbsp;&lt;/td&gt;",CONCATENATE("&lt;td&gt;",Data!E533,"&lt;/td&gt;"))</f>
        <v>&lt;td&gt;Le Gros Pounch&lt;/td&gt;</v>
      </c>
      <c r="C484" t="str">
        <f>IF(ISBLANK(Data!F533), "&lt;td&gt;&amp;nbsp;&lt;/td&gt;",CONCATENATE("&lt;td  align=""center""&gt;",Data!F533,"&lt;/td&gt;"))</f>
        <v>&lt;td  align="center"&gt;615&lt;/td&gt;</v>
      </c>
      <c r="D484" t="str">
        <f>IF(ISBLANK(Data!G533), "&lt;td&gt;&amp;nbsp;&lt;/td&gt;",CONCATENATE("&lt;td  align=""center""&gt;",Data!G533,"&lt;/td&gt;"))</f>
        <v>&lt;td  align="center"&gt;16&lt;/td&gt;</v>
      </c>
      <c r="E484" t="str">
        <f>IF(ISBLANK(Data!H533), "&lt;td&gt;&amp;nbsp;&lt;/td&gt;",CONCATENATE("&lt;td  align=""center""&gt;",Data!H533,"&lt;/td&gt;"))</f>
        <v>&lt;td  align="center"&gt;54&lt;/td&gt;</v>
      </c>
      <c r="F484" t="str">
        <f>IF(ISBLANK(Data!I533), "&lt;td&gt;&amp;nbsp;&lt;/td&gt;",CONCATENATE("&lt;td  align=""center""&gt;",Data!I533,"&lt;/td&gt;"))</f>
        <v>&lt;td  align="center"&gt;Moyenne&lt;/td&gt;</v>
      </c>
      <c r="G484" t="str">
        <f>IF(ISBLANK(Data!J533), "&lt;td&gt;&amp;nbsp;&lt;/td&gt;",CONCATENATE("&lt;td&gt;&lt;a href=",Data!J533, " target=_blank&gt;...&lt;/a&gt;&lt;/td&gt;"))</f>
        <v>&lt;td&gt;&amp;nbsp;&lt;/td&gt;</v>
      </c>
    </row>
    <row r="485" spans="1:7" x14ac:dyDescent="0.5">
      <c r="A485" t="str">
        <f>IF(ISBLANK(Data!D534), "&lt;tr&gt;&lt;td&gt;&amp;nbsp;&lt;/td&gt;",CONCATENATE("&lt;tr&gt;&lt;td align=""center""&gt;",Data!D534,"&lt;/td&gt;"))</f>
        <v>&lt;tr&gt;&lt;td align="center"&gt;4-5-2013&lt;/td&gt;</v>
      </c>
      <c r="B485" t="str">
        <f>IF(ISBLANK(Data!E534), "&lt;td&gt;&amp;nbsp;&lt;/td&gt;",CONCATENATE("&lt;td&gt;",Data!E534,"&lt;/td&gt;"))</f>
        <v>&lt;td&gt;Col d’Huesti depuis le Cros d’Utelle&lt;/td&gt;</v>
      </c>
      <c r="C485" t="str">
        <f>IF(ISBLANK(Data!F534), "&lt;td&gt;&amp;nbsp;&lt;/td&gt;",CONCATENATE("&lt;td  align=""center""&gt;",Data!F534,"&lt;/td&gt;"))</f>
        <v>&lt;td  align="center"&gt;1000&lt;/td&gt;</v>
      </c>
      <c r="D485" t="str">
        <f>IF(ISBLANK(Data!G534), "&lt;td&gt;&amp;nbsp;&lt;/td&gt;",CONCATENATE("&lt;td  align=""center""&gt;",Data!G534,"&lt;/td&gt;"))</f>
        <v>&lt;td  align="center"&gt;13&lt;/td&gt;</v>
      </c>
      <c r="E485" t="str">
        <f>IF(ISBLANK(Data!H534), "&lt;td&gt;&amp;nbsp;&lt;/td&gt;",CONCATENATE("&lt;td  align=""center""&gt;",Data!H534,"&lt;/td&gt;"))</f>
        <v>&lt;td  align="center"&gt;92&lt;/td&gt;</v>
      </c>
      <c r="F485" t="str">
        <f>IF(ISBLANK(Data!I534), "&lt;td&gt;&amp;nbsp;&lt;/td&gt;",CONCATENATE("&lt;td  align=""center""&gt;",Data!I534,"&lt;/td&gt;"))</f>
        <v>&lt;td  align="center"&gt;Sportive&lt;/td&gt;</v>
      </c>
      <c r="G485" t="str">
        <f>IF(ISBLANK(Data!J534), "&lt;td&gt;&amp;nbsp;&lt;/td&gt;",CONCATENATE("&lt;td&gt;&lt;a href=",Data!J534, " target=_blank&gt;...&lt;/a&gt;&lt;/td&gt;"))</f>
        <v>&lt;td&gt;&amp;nbsp;&lt;/td&gt;</v>
      </c>
    </row>
    <row r="486" spans="1:7" x14ac:dyDescent="0.5">
      <c r="A486" t="str">
        <f>IF(ISBLANK(Data!D535), "&lt;tr&gt;&lt;td&gt;&amp;nbsp;&lt;/td&gt;",CONCATENATE("&lt;tr&gt;&lt;td align=""center""&gt;",Data!D535,"&lt;/td&gt;"))</f>
        <v>&lt;tr&gt;&lt;td align="center"&gt;3-5-2013&lt;/td&gt;</v>
      </c>
      <c r="B486" t="str">
        <f>IF(ISBLANK(Data!E535), "&lt;td&gt;&amp;nbsp;&lt;/td&gt;",CONCATENATE("&lt;td&gt;",Data!E535,"&lt;/td&gt;"))</f>
        <v>&lt;td&gt;Cap Dramont à Saint Raphael avec retour au Dramont par le train&lt;/td&gt;</v>
      </c>
      <c r="C486" t="str">
        <f>IF(ISBLANK(Data!F535), "&lt;td&gt;&amp;nbsp;&lt;/td&gt;",CONCATENATE("&lt;td  align=""center""&gt;",Data!F535,"&lt;/td&gt;"))</f>
        <v>&lt;td  align="center"&gt;200&lt;/td&gt;</v>
      </c>
      <c r="D486" t="str">
        <f>IF(ISBLANK(Data!G535), "&lt;td&gt;&amp;nbsp;&lt;/td&gt;",CONCATENATE("&lt;td  align=""center""&gt;",Data!G535,"&lt;/td&gt;"))</f>
        <v>&lt;td  align="center"&gt;14&lt;/td&gt;</v>
      </c>
      <c r="E486" t="str">
        <f>IF(ISBLANK(Data!H535), "&lt;td&gt;&amp;nbsp;&lt;/td&gt;",CONCATENATE("&lt;td  align=""center""&gt;",Data!H535,"&lt;/td&gt;"))</f>
        <v>&lt;td  align="center"&gt;130&lt;/td&gt;</v>
      </c>
      <c r="F486" t="str">
        <f>IF(ISBLANK(Data!I535), "&lt;td&gt;&amp;nbsp;&lt;/td&gt;",CONCATENATE("&lt;td  align=""center""&gt;",Data!I535,"&lt;/td&gt;"))</f>
        <v>&lt;td  align="center"&gt;Facile&lt;/td&gt;</v>
      </c>
      <c r="G486" t="str">
        <f>IF(ISBLANK(Data!J535), "&lt;td&gt;&amp;nbsp;&lt;/td&gt;",CONCATENATE("&lt;td&gt;&lt;a href=",Data!J535, " target=_blank&gt;...&lt;/a&gt;&lt;/td&gt;"))</f>
        <v>&lt;td&gt;&amp;nbsp;&lt;/td&gt;</v>
      </c>
    </row>
    <row r="487" spans="1:7" x14ac:dyDescent="0.5">
      <c r="A487" t="str">
        <f>IF(ISBLANK(Data!D536), "&lt;tr&gt;&lt;td&gt;&amp;nbsp;&lt;/td&gt;",CONCATENATE("&lt;tr&gt;&lt;td align=""center""&gt;",Data!D536,"&lt;/td&gt;"))</f>
        <v>&lt;tr&gt;&lt;td align="center"&gt;26-4-2013&lt;/td&gt;</v>
      </c>
      <c r="B487" t="str">
        <f>IF(ISBLANK(Data!E536), "&lt;td&gt;&amp;nbsp;&lt;/td&gt;",CONCATENATE("&lt;td&gt;",Data!E536,"&lt;/td&gt;"))</f>
        <v>&lt;td&gt;Mont St Martin&lt;/td&gt;</v>
      </c>
      <c r="C487" t="str">
        <f>IF(ISBLANK(Data!F536), "&lt;td&gt;&amp;nbsp;&lt;/td&gt;",CONCATENATE("&lt;td  align=""center""&gt;",Data!F536,"&lt;/td&gt;"))</f>
        <v>&lt;td  align="center"&gt;750&lt;/td&gt;</v>
      </c>
      <c r="D487" t="str">
        <f>IF(ISBLANK(Data!G536), "&lt;td&gt;&amp;nbsp;&lt;/td&gt;",CONCATENATE("&lt;td  align=""center""&gt;",Data!G536,"&lt;/td&gt;"))</f>
        <v>&lt;td  align="center"&gt;13&lt;/td&gt;</v>
      </c>
      <c r="E487" t="str">
        <f>IF(ISBLANK(Data!H536), "&lt;td&gt;&amp;nbsp;&lt;/td&gt;",CONCATENATE("&lt;td  align=""center""&gt;",Data!H536,"&lt;/td&gt;"))</f>
        <v>&lt;td  align="center"&gt;160&lt;/td&gt;</v>
      </c>
      <c r="F487" t="str">
        <f>IF(ISBLANK(Data!I536), "&lt;td&gt;&amp;nbsp;&lt;/td&gt;",CONCATENATE("&lt;td  align=""center""&gt;",Data!I536,"&lt;/td&gt;"))</f>
        <v>&lt;td  align="center"&gt;Sportive&lt;/td&gt;</v>
      </c>
      <c r="G487" t="str">
        <f>IF(ISBLANK(Data!J536), "&lt;td&gt;&amp;nbsp;&lt;/td&gt;",CONCATENATE("&lt;td&gt;&lt;a href=",Data!J536, " target=_blank&gt;...&lt;/a&gt;&lt;/td&gt;"))</f>
        <v>&lt;td&gt;&amp;nbsp;&lt;/td&gt;</v>
      </c>
    </row>
    <row r="488" spans="1:7" x14ac:dyDescent="0.5">
      <c r="A488" t="str">
        <f>IF(ISBLANK(Data!D537), "&lt;tr&gt;&lt;td&gt;&amp;nbsp;&lt;/td&gt;",CONCATENATE("&lt;tr&gt;&lt;td align=""center""&gt;",Data!D537,"&lt;/td&gt;"))</f>
        <v>&lt;tr&gt;&lt;td align="center"&gt;19-4-2013&lt;/td&gt;</v>
      </c>
      <c r="B488" t="str">
        <f>IF(ISBLANK(Data!E537), "&lt;td&gt;&amp;nbsp;&lt;/td&gt;",CONCATENATE("&lt;td&gt;",Data!E537,"&lt;/td&gt;"))</f>
        <v>&lt;td&gt;La Cime du Cheiron&lt;/td&gt;</v>
      </c>
      <c r="C488" t="str">
        <f>IF(ISBLANK(Data!F537), "&lt;td&gt;&amp;nbsp;&lt;/td&gt;",CONCATENATE("&lt;td  align=""center""&gt;",Data!F537,"&lt;/td&gt;"))</f>
        <v>&lt;td  align="center"&gt;950&lt;/td&gt;</v>
      </c>
      <c r="D488" t="str">
        <f>IF(ISBLANK(Data!G537), "&lt;td&gt;&amp;nbsp;&lt;/td&gt;",CONCATENATE("&lt;td  align=""center""&gt;",Data!G537,"&lt;/td&gt;"))</f>
        <v>&lt;td  align="center"&gt;13&lt;/td&gt;</v>
      </c>
      <c r="E488" t="str">
        <f>IF(ISBLANK(Data!H537), "&lt;td&gt;&amp;nbsp;&lt;/td&gt;",CONCATENATE("&lt;td  align=""center""&gt;",Data!H537,"&lt;/td&gt;"))</f>
        <v>&lt;td  align="center"&gt;56&lt;/td&gt;</v>
      </c>
      <c r="F488" t="str">
        <f>IF(ISBLANK(Data!I537), "&lt;td&gt;&amp;nbsp;&lt;/td&gt;",CONCATENATE("&lt;td  align=""center""&gt;",Data!I537,"&lt;/td&gt;"))</f>
        <v>&lt;td  align="center"&gt;Sportive&lt;/td&gt;</v>
      </c>
      <c r="G488" t="str">
        <f>IF(ISBLANK(Data!J537), "&lt;td&gt;&amp;nbsp;&lt;/td&gt;",CONCATENATE("&lt;td&gt;&lt;a href=",Data!J537, " target=_blank&gt;...&lt;/a&gt;&lt;/td&gt;"))</f>
        <v>&lt;td&gt;&amp;nbsp;&lt;/td&gt;</v>
      </c>
    </row>
    <row r="489" spans="1:7" x14ac:dyDescent="0.5">
      <c r="A489" t="str">
        <f>IF(ISBLANK(Data!D538), "&lt;tr&gt;&lt;td&gt;&amp;nbsp;&lt;/td&gt;",CONCATENATE("&lt;tr&gt;&lt;td align=""center""&gt;",Data!D538,"&lt;/td&gt;"))</f>
        <v>&lt;tr&gt;&lt;td align="center"&gt;19-4-2013&lt;/td&gt;</v>
      </c>
      <c r="B489" t="str">
        <f>IF(ISBLANK(Data!E538), "&lt;td&gt;&amp;nbsp;&lt;/td&gt;",CONCATENATE("&lt;td&gt;",Data!E538,"&lt;/td&gt;"))</f>
        <v>&lt;td&gt;La Cime du Cheiron&lt;/td&gt;</v>
      </c>
      <c r="C489" t="str">
        <f>IF(ISBLANK(Data!F538), "&lt;td&gt;&amp;nbsp;&lt;/td&gt;",CONCATENATE("&lt;td  align=""center""&gt;",Data!F538,"&lt;/td&gt;"))</f>
        <v>&lt;td  align="center"&gt;500&lt;/td&gt;</v>
      </c>
      <c r="D489" t="str">
        <f>IF(ISBLANK(Data!G538), "&lt;td&gt;&amp;nbsp;&lt;/td&gt;",CONCATENATE("&lt;td  align=""center""&gt;",Data!G538,"&lt;/td&gt;"))</f>
        <v>&lt;td  align="center"&gt;11&lt;/td&gt;</v>
      </c>
      <c r="E489" t="str">
        <f>IF(ISBLANK(Data!H538), "&lt;td&gt;&amp;nbsp;&lt;/td&gt;",CONCATENATE("&lt;td  align=""center""&gt;",Data!H538,"&lt;/td&gt;"))</f>
        <v>&lt;td  align="center"&gt;80&lt;/td&gt;</v>
      </c>
      <c r="F489" t="str">
        <f>IF(ISBLANK(Data!I538), "&lt;td&gt;&amp;nbsp;&lt;/td&gt;",CONCATENATE("&lt;td  align=""center""&gt;",Data!I538,"&lt;/td&gt;"))</f>
        <v>&lt;td  align="center"&gt;Moyenne&lt;/td&gt;</v>
      </c>
      <c r="G489" t="str">
        <f>IF(ISBLANK(Data!J538), "&lt;td&gt;&amp;nbsp;&lt;/td&gt;",CONCATENATE("&lt;td&gt;&lt;a href=",Data!J538, " target=_blank&gt;...&lt;/a&gt;&lt;/td&gt;"))</f>
        <v>&lt;td&gt;&amp;nbsp;&lt;/td&gt;</v>
      </c>
    </row>
    <row r="490" spans="1:7" x14ac:dyDescent="0.5">
      <c r="A490" t="str">
        <f>IF(ISBLANK(Data!D539), "&lt;tr&gt;&lt;td&gt;&amp;nbsp;&lt;/td&gt;",CONCATENATE("&lt;tr&gt;&lt;td align=""center""&gt;",Data!D539,"&lt;/td&gt;"))</f>
        <v>&lt;tr&gt;&lt;td align="center"&gt;13-4-2013&lt;/td&gt;</v>
      </c>
      <c r="B490" t="str">
        <f>IF(ISBLANK(Data!E539), "&lt;td&gt;&amp;nbsp;&lt;/td&gt;",CONCATENATE("&lt;td&gt;",Data!E539,"&lt;/td&gt;"))</f>
        <v>&lt;td&gt;Mouton d’Anou&lt;/td&gt;</v>
      </c>
      <c r="C490" t="str">
        <f>IF(ISBLANK(Data!F539), "&lt;td&gt;&amp;nbsp;&lt;/td&gt;",CONCATENATE("&lt;td  align=""center""&gt;",Data!F539,"&lt;/td&gt;"))</f>
        <v>&lt;td  align="center"&gt;670&lt;/td&gt;</v>
      </c>
      <c r="D490" t="str">
        <f>IF(ISBLANK(Data!G539), "&lt;td&gt;&amp;nbsp;&lt;/td&gt;",CONCATENATE("&lt;td  align=""center""&gt;",Data!G539,"&lt;/td&gt;"))</f>
        <v>&lt;td  align="center"&gt;13&lt;/td&gt;</v>
      </c>
      <c r="E490" t="str">
        <f>IF(ISBLANK(Data!H539), "&lt;td&gt;&amp;nbsp;&lt;/td&gt;",CONCATENATE("&lt;td  align=""center""&gt;",Data!H539,"&lt;/td&gt;"))</f>
        <v>&lt;td  align="center"&gt;74&lt;/td&gt;</v>
      </c>
      <c r="F490" t="str">
        <f>IF(ISBLANK(Data!I539), "&lt;td&gt;&amp;nbsp;&lt;/td&gt;",CONCATENATE("&lt;td  align=""center""&gt;",Data!I539,"&lt;/td&gt;"))</f>
        <v>&lt;td  align="center"&gt;Sportive&lt;/td&gt;</v>
      </c>
      <c r="G490" t="str">
        <f>IF(ISBLANK(Data!J539), "&lt;td&gt;&amp;nbsp;&lt;/td&gt;",CONCATENATE("&lt;td&gt;&lt;a href=",Data!J539, " target=_blank&gt;...&lt;/a&gt;&lt;/td&gt;"))</f>
        <v>&lt;td&gt;&amp;nbsp;&lt;/td&gt;</v>
      </c>
    </row>
    <row r="491" spans="1:7" x14ac:dyDescent="0.5">
      <c r="A491" t="str">
        <f>IF(ISBLANK(Data!D540), "&lt;tr&gt;&lt;td&gt;&amp;nbsp;&lt;/td&gt;",CONCATENATE("&lt;tr&gt;&lt;td align=""center""&gt;",Data!D540,"&lt;/td&gt;"))</f>
        <v>&lt;tr&gt;&lt;td align="center"&gt;12-4-2013&lt;/td&gt;</v>
      </c>
      <c r="B491" t="str">
        <f>IF(ISBLANK(Data!E540), "&lt;td&gt;&amp;nbsp;&lt;/td&gt;",CONCATENATE("&lt;td&gt;",Data!E540,"&lt;/td&gt;"))</f>
        <v>&lt;td&gt;Séjour à la Fripounière, raquettes: Crêtes du Countent&lt;/td&gt;</v>
      </c>
      <c r="C491" t="str">
        <f>IF(ISBLANK(Data!F540), "&lt;td&gt;&amp;nbsp;&lt;/td&gt;",CONCATENATE("&lt;td  align=""center""&gt;",Data!F540,"&lt;/td&gt;"))</f>
        <v>&lt;td  align="center"&gt;450&lt;/td&gt;</v>
      </c>
      <c r="D491" t="str">
        <f>IF(ISBLANK(Data!G540), "&lt;td&gt;&amp;nbsp;&lt;/td&gt;",CONCATENATE("&lt;td  align=""center""&gt;",Data!G540,"&lt;/td&gt;"))</f>
        <v>&lt;td  align="center"&gt;8&lt;/td&gt;</v>
      </c>
      <c r="E491" t="str">
        <f>IF(ISBLANK(Data!H540), "&lt;td&gt;&amp;nbsp;&lt;/td&gt;",CONCATENATE("&lt;td  align=""center""&gt;",Data!H540,"&lt;/td&gt;"))</f>
        <v>&lt;td  align="center"&gt;190&lt;/td&gt;</v>
      </c>
      <c r="F491" t="str">
        <f>IF(ISBLANK(Data!I540), "&lt;td&gt;&amp;nbsp;&lt;/td&gt;",CONCATENATE("&lt;td  align=""center""&gt;",Data!I540,"&lt;/td&gt;"))</f>
        <v>&lt;td  align="center"&gt;Moyenne&lt;/td&gt;</v>
      </c>
      <c r="G491" t="str">
        <f>IF(ISBLANK(Data!J540), "&lt;td&gt;&amp;nbsp;&lt;/td&gt;",CONCATENATE("&lt;td&gt;&lt;a href=",Data!J540, " target=_blank&gt;...&lt;/a&gt;&lt;/td&gt;"))</f>
        <v>&lt;td&gt;&amp;nbsp;&lt;/td&gt;</v>
      </c>
    </row>
    <row r="492" spans="1:7" x14ac:dyDescent="0.5">
      <c r="A492" t="str">
        <f>IF(ISBLANK(Data!D541), "&lt;tr&gt;&lt;td&gt;&amp;nbsp;&lt;/td&gt;",CONCATENATE("&lt;tr&gt;&lt;td align=""center""&gt;",Data!D541,"&lt;/td&gt;"))</f>
        <v>&lt;tr&gt;&lt;td align="center"&gt;11-4-2013&lt;/td&gt;</v>
      </c>
      <c r="B492" t="str">
        <f>IF(ISBLANK(Data!E541), "&lt;td&gt;&amp;nbsp;&lt;/td&gt;",CONCATENATE("&lt;td&gt;",Data!E541,"&lt;/td&gt;"))</f>
        <v>&lt;td&gt;Séjour à la Fripounière, raquettes: Tour du Pin Pourri + extension&lt;/td&gt;</v>
      </c>
      <c r="C492" t="str">
        <f>IF(ISBLANK(Data!F541), "&lt;td&gt;&amp;nbsp;&lt;/td&gt;",CONCATENATE("&lt;td  align=""center""&gt;",Data!F541,"&lt;/td&gt;"))</f>
        <v>&lt;td  align="center"&gt;150&lt;/td&gt;</v>
      </c>
      <c r="D492" t="str">
        <f>IF(ISBLANK(Data!G541), "&lt;td&gt;&amp;nbsp;&lt;/td&gt;",CONCATENATE("&lt;td  align=""center""&gt;",Data!G541,"&lt;/td&gt;"))</f>
        <v>&lt;td  align="center"&gt;4&lt;/td&gt;</v>
      </c>
      <c r="E492" t="str">
        <f>IF(ISBLANK(Data!H541), "&lt;td&gt;&amp;nbsp;&lt;/td&gt;",CONCATENATE("&lt;td  align=""center""&gt;",Data!H541,"&lt;/td&gt;"))</f>
        <v>&lt;td  align="center"&gt;190&lt;/td&gt;</v>
      </c>
      <c r="F492" t="str">
        <f>IF(ISBLANK(Data!I541), "&lt;td&gt;&amp;nbsp;&lt;/td&gt;",CONCATENATE("&lt;td  align=""center""&gt;",Data!I541,"&lt;/td&gt;"))</f>
        <v>&lt;td  align="center"&gt;Facile&lt;/td&gt;</v>
      </c>
      <c r="G492" t="str">
        <f>IF(ISBLANK(Data!J541), "&lt;td&gt;&amp;nbsp;&lt;/td&gt;",CONCATENATE("&lt;td&gt;&lt;a href=",Data!J541, " target=_blank&gt;...&lt;/a&gt;&lt;/td&gt;"))</f>
        <v>&lt;td&gt;&amp;nbsp;&lt;/td&gt;</v>
      </c>
    </row>
    <row r="493" spans="1:7" x14ac:dyDescent="0.5">
      <c r="A493" t="str">
        <f>IF(ISBLANK(Data!D542), "&lt;tr&gt;&lt;td&gt;&amp;nbsp;&lt;/td&gt;",CONCATENATE("&lt;tr&gt;&lt;td align=""center""&gt;",Data!D542,"&lt;/td&gt;"))</f>
        <v>&lt;tr&gt;&lt;td align="center"&gt;5-4-2013&lt;/td&gt;</v>
      </c>
      <c r="B493" t="str">
        <f>IF(ISBLANK(Data!E542), "&lt;td&gt;&amp;nbsp;&lt;/td&gt;",CONCATENATE("&lt;td&gt;",Data!E542,"&lt;/td&gt;"))</f>
        <v>&lt;td&gt;le Mont Pelet dans l'Estérel&lt;/td&gt;</v>
      </c>
      <c r="C493" t="str">
        <f>IF(ISBLANK(Data!F542), "&lt;td&gt;&amp;nbsp;&lt;/td&gt;",CONCATENATE("&lt;td  align=""center""&gt;",Data!F542,"&lt;/td&gt;"))</f>
        <v>&lt;td  align="center"&gt;400&lt;/td&gt;</v>
      </c>
      <c r="D493" t="str">
        <f>IF(ISBLANK(Data!G542), "&lt;td&gt;&amp;nbsp;&lt;/td&gt;",CONCATENATE("&lt;td  align=""center""&gt;",Data!G542,"&lt;/td&gt;"))</f>
        <v>&lt;td  align="center"&gt;9&lt;/td&gt;</v>
      </c>
      <c r="E493" t="str">
        <f>IF(ISBLANK(Data!H542), "&lt;td&gt;&amp;nbsp;&lt;/td&gt;",CONCATENATE("&lt;td  align=""center""&gt;",Data!H542,"&lt;/td&gt;"))</f>
        <v>&lt;td  align="center"&gt;76&lt;/td&gt;</v>
      </c>
      <c r="F493" t="str">
        <f>IF(ISBLANK(Data!I542), "&lt;td&gt;&amp;nbsp;&lt;/td&gt;",CONCATENATE("&lt;td  align=""center""&gt;",Data!I542,"&lt;/td&gt;"))</f>
        <v>&lt;td  align="center"&gt;Facile&lt;/td&gt;</v>
      </c>
      <c r="G493" t="str">
        <f>IF(ISBLANK(Data!J542), "&lt;td&gt;&amp;nbsp;&lt;/td&gt;",CONCATENATE("&lt;td&gt;&lt;a href=",Data!J542, " target=_blank&gt;...&lt;/a&gt;&lt;/td&gt;"))</f>
        <v>&lt;td&gt;&amp;nbsp;&lt;/td&gt;</v>
      </c>
    </row>
    <row r="494" spans="1:7" x14ac:dyDescent="0.5">
      <c r="A494" t="str">
        <f>IF(ISBLANK(Data!D543), "&lt;tr&gt;&lt;td&gt;&amp;nbsp;&lt;/td&gt;",CONCATENATE("&lt;tr&gt;&lt;td align=""center""&gt;",Data!D543,"&lt;/td&gt;"))</f>
        <v>&lt;tr&gt;&lt;td align="center"&gt;29-3-2013&lt;/td&gt;</v>
      </c>
      <c r="B494" t="str">
        <f>IF(ISBLANK(Data!E543), "&lt;td&gt;&amp;nbsp;&lt;/td&gt;",CONCATENATE("&lt;td&gt;",Data!E543,"&lt;/td&gt;"))</f>
        <v>&lt;td&gt;sommet du Viériou&lt;/td&gt;</v>
      </c>
      <c r="C494" t="str">
        <f>IF(ISBLANK(Data!F543), "&lt;td&gt;&amp;nbsp;&lt;/td&gt;",CONCATENATE("&lt;td  align=""center""&gt;",Data!F543,"&lt;/td&gt;"))</f>
        <v>&lt;td  align="center"&gt;625&lt;/td&gt;</v>
      </c>
      <c r="D494" t="str">
        <f>IF(ISBLANK(Data!G543), "&lt;td&gt;&amp;nbsp;&lt;/td&gt;",CONCATENATE("&lt;td  align=""center""&gt;",Data!G543,"&lt;/td&gt;"))</f>
        <v>&lt;td  align="center"&gt;12&lt;/td&gt;</v>
      </c>
      <c r="E494" t="str">
        <f>IF(ISBLANK(Data!H543), "&lt;td&gt;&amp;nbsp;&lt;/td&gt;",CONCATENATE("&lt;td  align=""center""&gt;",Data!H543,"&lt;/td&gt;"))</f>
        <v>&lt;td  align="center"&gt;72&lt;/td&gt;</v>
      </c>
      <c r="F494" t="str">
        <f>IF(ISBLANK(Data!I543), "&lt;td&gt;&amp;nbsp;&lt;/td&gt;",CONCATENATE("&lt;td  align=""center""&gt;",Data!I543,"&lt;/td&gt;"))</f>
        <v>&lt;td  align="center"&gt;Moyenne&lt;/td&gt;</v>
      </c>
      <c r="G494" t="str">
        <f>IF(ISBLANK(Data!J543), "&lt;td&gt;&amp;nbsp;&lt;/td&gt;",CONCATENATE("&lt;td&gt;&lt;a href=",Data!J543, " target=_blank&gt;...&lt;/a&gt;&lt;/td&gt;"))</f>
        <v>&lt;td&gt;&amp;nbsp;&lt;/td&gt;</v>
      </c>
    </row>
    <row r="495" spans="1:7" x14ac:dyDescent="0.5">
      <c r="A495" t="str">
        <f>IF(ISBLANK(Data!D544), "&lt;tr&gt;&lt;td&gt;&amp;nbsp;&lt;/td&gt;",CONCATENATE("&lt;tr&gt;&lt;td align=""center""&gt;",Data!D544,"&lt;/td&gt;"))</f>
        <v>&lt;tr&gt;&lt;td align="center"&gt;22-3-2013&lt;/td&gt;</v>
      </c>
      <c r="B495" t="str">
        <f>IF(ISBLANK(Data!E544), "&lt;td&gt;&amp;nbsp;&lt;/td&gt;",CONCATENATE("&lt;td&gt;",Data!E544,"&lt;/td&gt;"))</f>
        <v>&lt;td&gt;Puy de Naouri&lt;/td&gt;</v>
      </c>
      <c r="C495" t="str">
        <f>IF(ISBLANK(Data!F544), "&lt;td&gt;&amp;nbsp;&lt;/td&gt;",CONCATENATE("&lt;td  align=""center""&gt;",Data!F544,"&lt;/td&gt;"))</f>
        <v>&lt;td  align="center"&gt;650&lt;/td&gt;</v>
      </c>
      <c r="D495" t="str">
        <f>IF(ISBLANK(Data!G544), "&lt;td&gt;&amp;nbsp;&lt;/td&gt;",CONCATENATE("&lt;td  align=""center""&gt;",Data!G544,"&lt;/td&gt;"))</f>
        <v>&lt;td  align="center"&gt;14&lt;/td&gt;</v>
      </c>
      <c r="E495" t="str">
        <f>IF(ISBLANK(Data!H544), "&lt;td&gt;&amp;nbsp;&lt;/td&gt;",CONCATENATE("&lt;td  align=""center""&gt;",Data!H544,"&lt;/td&gt;"))</f>
        <v>&lt;td  align="center"&gt;52&lt;/td&gt;</v>
      </c>
      <c r="F495" t="str">
        <f>IF(ISBLANK(Data!I544), "&lt;td&gt;&amp;nbsp;&lt;/td&gt;",CONCATENATE("&lt;td  align=""center""&gt;",Data!I544,"&lt;/td&gt;"))</f>
        <v>&lt;td  align="center"&gt;Sportive&lt;/td&gt;</v>
      </c>
      <c r="G495" t="str">
        <f>IF(ISBLANK(Data!J544), "&lt;td&gt;&amp;nbsp;&lt;/td&gt;",CONCATENATE("&lt;td&gt;&lt;a href=",Data!J544, " target=_blank&gt;...&lt;/a&gt;&lt;/td&gt;"))</f>
        <v>&lt;td&gt;&amp;nbsp;&lt;/td&gt;</v>
      </c>
    </row>
    <row r="496" spans="1:7" x14ac:dyDescent="0.5">
      <c r="A496" t="str">
        <f>IF(ISBLANK(Data!D545), "&lt;tr&gt;&lt;td&gt;&amp;nbsp;&lt;/td&gt;",CONCATENATE("&lt;tr&gt;&lt;td align=""center""&gt;",Data!D545,"&lt;/td&gt;"))</f>
        <v>&lt;tr&gt;&lt;td align="center"&gt;15-3-2013&lt;/td&gt;</v>
      </c>
      <c r="B496" t="str">
        <f>IF(ISBLANK(Data!E545), "&lt;td&gt;&amp;nbsp;&lt;/td&gt;",CONCATENATE("&lt;td&gt;",Data!E545,"&lt;/td&gt;"))</f>
        <v>&lt;td&gt;Mont Vinaigre&lt;/td&gt;</v>
      </c>
      <c r="C496" t="str">
        <f>IF(ISBLANK(Data!F545), "&lt;td&gt;&amp;nbsp;&lt;/td&gt;",CONCATENATE("&lt;td  align=""center""&gt;",Data!F545,"&lt;/td&gt;"))</f>
        <v>&lt;td  align="center"&gt;600&lt;/td&gt;</v>
      </c>
      <c r="D496" t="str">
        <f>IF(ISBLANK(Data!G545), "&lt;td&gt;&amp;nbsp;&lt;/td&gt;",CONCATENATE("&lt;td  align=""center""&gt;",Data!G545,"&lt;/td&gt;"))</f>
        <v>&lt;td  align="center"&gt;18&lt;/td&gt;</v>
      </c>
      <c r="E496" t="str">
        <f>IF(ISBLANK(Data!H545), "&lt;td&gt;&amp;nbsp;&lt;/td&gt;",CONCATENATE("&lt;td  align=""center""&gt;",Data!H545,"&lt;/td&gt;"))</f>
        <v>&lt;td  align="center"&gt;106&lt;/td&gt;</v>
      </c>
      <c r="F496" t="str">
        <f>IF(ISBLANK(Data!I545), "&lt;td&gt;&amp;nbsp;&lt;/td&gt;",CONCATENATE("&lt;td  align=""center""&gt;",Data!I545,"&lt;/td&gt;"))</f>
        <v>&lt;td  align="center"&gt;Moyenne&lt;/td&gt;</v>
      </c>
      <c r="G496" t="str">
        <f>IF(ISBLANK(Data!J545), "&lt;td&gt;&amp;nbsp;&lt;/td&gt;",CONCATENATE("&lt;td&gt;&lt;a href=",Data!J545, " target=_blank&gt;...&lt;/a&gt;&lt;/td&gt;"))</f>
        <v>&lt;td&gt;&amp;nbsp;&lt;/td&gt;</v>
      </c>
    </row>
    <row r="497" spans="1:7" x14ac:dyDescent="0.5">
      <c r="A497" t="str">
        <f>IF(ISBLANK(Data!D546), "&lt;tr&gt;&lt;td&gt;&amp;nbsp;&lt;/td&gt;",CONCATENATE("&lt;tr&gt;&lt;td align=""center""&gt;",Data!D546,"&lt;/td&gt;"))</f>
        <v>&lt;tr&gt;&lt;td align="center"&gt;8-3-2013&lt;/td&gt;</v>
      </c>
      <c r="B497" t="str">
        <f>IF(ISBLANK(Data!E546), "&lt;td&gt;&amp;nbsp;&lt;/td&gt;",CONCATENATE("&lt;td&gt;",Data!E546,"&lt;/td&gt;"))</f>
        <v>&lt;td&gt;Fort de la Revère&lt;/td&gt;</v>
      </c>
      <c r="C497" t="str">
        <f>IF(ISBLANK(Data!F546), "&lt;td&gt;&amp;nbsp;&lt;/td&gt;",CONCATENATE("&lt;td  align=""center""&gt;",Data!F546,"&lt;/td&gt;"))</f>
        <v>&lt;td  align="center"&gt;640&lt;/td&gt;</v>
      </c>
      <c r="D497" t="str">
        <f>IF(ISBLANK(Data!G546), "&lt;td&gt;&amp;nbsp;&lt;/td&gt;",CONCATENATE("&lt;td  align=""center""&gt;",Data!G546,"&lt;/td&gt;"))</f>
        <v>&lt;td  align="center"&gt;11&lt;/td&gt;</v>
      </c>
      <c r="E497" t="str">
        <f>IF(ISBLANK(Data!H546), "&lt;td&gt;&amp;nbsp;&lt;/td&gt;",CONCATENATE("&lt;td  align=""center""&gt;",Data!H546,"&lt;/td&gt;"))</f>
        <v>&lt;td  align="center"&gt;114&lt;/td&gt;</v>
      </c>
      <c r="F497" t="str">
        <f>IF(ISBLANK(Data!I546), "&lt;td&gt;&amp;nbsp;&lt;/td&gt;",CONCATENATE("&lt;td  align=""center""&gt;",Data!I546,"&lt;/td&gt;"))</f>
        <v>&lt;td  align="center"&gt;Moyenne&lt;/td&gt;</v>
      </c>
      <c r="G497" t="str">
        <f>IF(ISBLANK(Data!J546), "&lt;td&gt;&amp;nbsp;&lt;/td&gt;",CONCATENATE("&lt;td&gt;&lt;a href=",Data!J546, " target=_blank&gt;...&lt;/a&gt;&lt;/td&gt;"))</f>
        <v>&lt;td&gt;&amp;nbsp;&lt;/td&gt;</v>
      </c>
    </row>
    <row r="498" spans="1:7" x14ac:dyDescent="0.5">
      <c r="A498" t="str">
        <f>IF(ISBLANK(Data!D547), "&lt;tr&gt;&lt;td&gt;&amp;nbsp;&lt;/td&gt;",CONCATENATE("&lt;tr&gt;&lt;td align=""center""&gt;",Data!D547,"&lt;/td&gt;"))</f>
        <v>&lt;tr&gt;&lt;td align="center"&gt;2-3-2013&lt;/td&gt;</v>
      </c>
      <c r="B498" t="str">
        <f>IF(ISBLANK(Data!E547), "&lt;td&gt;&amp;nbsp;&lt;/td&gt;",CONCATENATE("&lt;td&gt;",Data!E547,"&lt;/td&gt;"))</f>
        <v>&lt;td&gt;sortie raquettes – Cime du Pisset&lt;/td&gt;</v>
      </c>
      <c r="C498" t="str">
        <f>IF(ISBLANK(Data!F547), "&lt;td&gt;&amp;nbsp;&lt;/td&gt;",CONCATENATE("&lt;td  align=""center""&gt;",Data!F547,"&lt;/td&gt;"))</f>
        <v>&lt;td  align="center"&gt;760&lt;/td&gt;</v>
      </c>
      <c r="D498" t="str">
        <f>IF(ISBLANK(Data!G547), "&lt;td&gt;&amp;nbsp;&lt;/td&gt;",CONCATENATE("&lt;td  align=""center""&gt;",Data!G547,"&lt;/td&gt;"))</f>
        <v>&lt;td  align="center"&gt;10&lt;/td&gt;</v>
      </c>
      <c r="E498" t="str">
        <f>IF(ISBLANK(Data!H547), "&lt;td&gt;&amp;nbsp;&lt;/td&gt;",CONCATENATE("&lt;td  align=""center""&gt;",Data!H547,"&lt;/td&gt;"))</f>
        <v>&lt;td  align="center"&gt;164&lt;/td&gt;</v>
      </c>
      <c r="F498" t="str">
        <f>IF(ISBLANK(Data!I547), "&lt;td&gt;&amp;nbsp;&lt;/td&gt;",CONCATENATE("&lt;td  align=""center""&gt;",Data!I547,"&lt;/td&gt;"))</f>
        <v>&lt;td  align="center"&gt;Sportive&lt;/td&gt;</v>
      </c>
      <c r="G498" t="str">
        <f>IF(ISBLANK(Data!J547), "&lt;td&gt;&amp;nbsp;&lt;/td&gt;",CONCATENATE("&lt;td&gt;&lt;a href=",Data!J547, " target=_blank&gt;...&lt;/a&gt;&lt;/td&gt;"))</f>
        <v>&lt;td&gt;&amp;nbsp;&lt;/td&gt;</v>
      </c>
    </row>
    <row r="499" spans="1:7" x14ac:dyDescent="0.5">
      <c r="A499" t="str">
        <f>IF(ISBLANK(Data!D548), "&lt;tr&gt;&lt;td&gt;&amp;nbsp;&lt;/td&gt;",CONCATENATE("&lt;tr&gt;&lt;td align=""center""&gt;",Data!D548,"&lt;/td&gt;"))</f>
        <v>&lt;tr&gt;&lt;td align="center"&gt;1-3-2013&lt;/td&gt;</v>
      </c>
      <c r="B499" t="str">
        <f>IF(ISBLANK(Data!E548), "&lt;td&gt;&amp;nbsp;&lt;/td&gt;",CONCATENATE("&lt;td&gt;",Data!E548,"&lt;/td&gt;"))</f>
        <v>&lt;td&gt;Le Circuit des Monges – avec mimosa&lt;/td&gt;</v>
      </c>
      <c r="C499" t="str">
        <f>IF(ISBLANK(Data!F548), "&lt;td&gt;&amp;nbsp;&lt;/td&gt;",CONCATENATE("&lt;td  align=""center""&gt;",Data!F548,"&lt;/td&gt;"))</f>
        <v>&lt;td  align="center"&gt;300&lt;/td&gt;</v>
      </c>
      <c r="D499" t="str">
        <f>IF(ISBLANK(Data!G548), "&lt;td&gt;&amp;nbsp;&lt;/td&gt;",CONCATENATE("&lt;td  align=""center""&gt;",Data!G548,"&lt;/td&gt;"))</f>
        <v>&lt;td  align="center"&gt;10&lt;/td&gt;</v>
      </c>
      <c r="E499" t="str">
        <f>IF(ISBLANK(Data!H548), "&lt;td&gt;&amp;nbsp;&lt;/td&gt;",CONCATENATE("&lt;td  align=""center""&gt;",Data!H548,"&lt;/td&gt;"))</f>
        <v>&lt;td  align="center"&gt;62&lt;/td&gt;</v>
      </c>
      <c r="F499" t="str">
        <f>IF(ISBLANK(Data!I548), "&lt;td&gt;&amp;nbsp;&lt;/td&gt;",CONCATENATE("&lt;td  align=""center""&gt;",Data!I548,"&lt;/td&gt;"))</f>
        <v>&lt;td  align="center"&gt;Facile&lt;/td&gt;</v>
      </c>
      <c r="G499" t="str">
        <f>IF(ISBLANK(Data!J548), "&lt;td&gt;&amp;nbsp;&lt;/td&gt;",CONCATENATE("&lt;td&gt;&lt;a href=",Data!J548, " target=_blank&gt;...&lt;/a&gt;&lt;/td&gt;"))</f>
        <v>&lt;td&gt;&amp;nbsp;&lt;/td&gt;</v>
      </c>
    </row>
    <row r="500" spans="1:7" x14ac:dyDescent="0.5">
      <c r="A500" t="str">
        <f>IF(ISBLANK(Data!D549), "&lt;tr&gt;&lt;td&gt;&amp;nbsp;&lt;/td&gt;",CONCATENATE("&lt;tr&gt;&lt;td align=""center""&gt;",Data!D549,"&lt;/td&gt;"))</f>
        <v>&lt;tr&gt;&lt;td align="center"&gt;22-2-2013&lt;/td&gt;</v>
      </c>
      <c r="B500" t="str">
        <f>IF(ISBLANK(Data!E549), "&lt;td&gt;&amp;nbsp;&lt;/td&gt;",CONCATENATE("&lt;td&gt;",Data!E549,"&lt;/td&gt;"))</f>
        <v>&lt;td&gt;Col de la Pierre du Coucou&lt;/td&gt;</v>
      </c>
      <c r="C500" t="str">
        <f>IF(ISBLANK(Data!F549), "&lt;td&gt;&amp;nbsp;&lt;/td&gt;",CONCATENATE("&lt;td  align=""center""&gt;",Data!F549,"&lt;/td&gt;"))</f>
        <v>&lt;td  align="center"&gt;600&lt;/td&gt;</v>
      </c>
      <c r="D500" t="str">
        <f>IF(ISBLANK(Data!G549), "&lt;td&gt;&amp;nbsp;&lt;/td&gt;",CONCATENATE("&lt;td  align=""center""&gt;",Data!G549,"&lt;/td&gt;"))</f>
        <v>&lt;td  align="center"&gt;16&lt;/td&gt;</v>
      </c>
      <c r="E500" t="str">
        <f>IF(ISBLANK(Data!H549), "&lt;td&gt;&amp;nbsp;&lt;/td&gt;",CONCATENATE("&lt;td  align=""center""&gt;",Data!H549,"&lt;/td&gt;"))</f>
        <v>&lt;td  align="center"&gt;120&lt;/td&gt;</v>
      </c>
      <c r="F500" t="str">
        <f>IF(ISBLANK(Data!I549), "&lt;td&gt;&amp;nbsp;&lt;/td&gt;",CONCATENATE("&lt;td  align=""center""&gt;",Data!I549,"&lt;/td&gt;"))</f>
        <v>&lt;td  align="center"&gt;Moyenne&lt;/td&gt;</v>
      </c>
      <c r="G500" t="str">
        <f>IF(ISBLANK(Data!J549), "&lt;td&gt;&amp;nbsp;&lt;/td&gt;",CONCATENATE("&lt;td&gt;&lt;a href=",Data!J549, " target=_blank&gt;...&lt;/a&gt;&lt;/td&gt;"))</f>
        <v>&lt;td&gt;&amp;nbsp;&lt;/td&gt;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B814-ACA7-4F78-8DA6-C9D39262A2E3}">
  <dimension ref="A1:C1"/>
  <sheetViews>
    <sheetView workbookViewId="0">
      <selection activeCell="C1" sqref="C1"/>
    </sheetView>
  </sheetViews>
  <sheetFormatPr baseColWidth="10" defaultColWidth="8.9375" defaultRowHeight="14.35" x14ac:dyDescent="0.5"/>
  <cols>
    <col min="1" max="1" width="50.703125" customWidth="1"/>
    <col min="2" max="2" width="40.703125" customWidth="1"/>
    <col min="3" max="3" width="50.703125" customWidth="1"/>
    <col min="4" max="256" width="11.41015625" customWidth="1"/>
  </cols>
  <sheetData>
    <row r="1" spans="1:3" ht="409.6" x14ac:dyDescent="0.5">
      <c r="A1" s="3" t="s">
        <v>962</v>
      </c>
      <c r="B1" s="5" t="s">
        <v>963</v>
      </c>
      <c r="C1" s="3" t="s">
        <v>964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9010-8755-4354-AD52-478346669AAF}">
  <dimension ref="A1:D24"/>
  <sheetViews>
    <sheetView workbookViewId="0">
      <selection activeCell="A2" sqref="A2"/>
    </sheetView>
  </sheetViews>
  <sheetFormatPr baseColWidth="10" defaultColWidth="8.9375" defaultRowHeight="14.35" x14ac:dyDescent="0.5"/>
  <cols>
    <col min="1" max="1" width="200.703125" customWidth="1"/>
    <col min="2" max="256" width="11.41015625" customWidth="1"/>
  </cols>
  <sheetData>
    <row r="1" spans="1:4" ht="200.7" x14ac:dyDescent="0.5">
      <c r="A1" s="5" t="str">
        <f>Code!I$11&amp;Code!I$12&amp;Code!I$13&amp;Code!I$14&amp;Code!I$15&amp;Code!I$16&amp;Code!I$17&amp;Code!I$18&amp;Code!I$19&amp;Code!I$20</f>
        <v>&lt;tr&gt;&lt;td align="center"&gt;7-6-2024&lt;/td&gt;&lt;td&gt;Les nénuphars de l'Esterel&lt;/td&gt;&lt;td  align="center"&gt;275&lt;/td&gt;&lt;td  align="center"&gt;12,2&lt;/td&gt;&lt;td  align="center"&gt;102&lt;/td&gt;&lt;td  align="center"&gt;Facile&lt;/td&gt;&lt;td&gt;&lt;a href=https://www.deparlemonde.com/randonn%C3%A9es-dans-les-alpes-maritimes/n%C3%A9nuphars-dans-l-est%C3%A9rel/ target=_blank&gt;...&lt;/a&gt;&lt;/td&gt;&lt;tr&gt;&lt;td align="center"&gt;31-5-2024&lt;/td&gt;&lt;td&gt;Les gorges du Blavet&lt;/td&gt;&lt;td  align="center"&gt;800&lt;/td&gt;&lt;td  align="center"&gt;14&lt;/td&gt;&lt;td  align="center"&gt;98&lt;/td&gt;&lt;td  align="center"&gt;Difficile&lt;/td&gt;&lt;td&gt;&amp;nbsp;&lt;/td&gt;&lt;tr&gt;&lt;td align="center"&gt;24-5-2024&lt;/td&gt;&lt;td&gt;Baisse de Cangelard, tête de Colle Basse et crête de Lause&lt;/td&gt;&lt;td  align="center"&gt;700&lt;/td&gt;&lt;td  align="center"&gt;11,5&lt;/td&gt;&lt;td  align="center"&gt;122&lt;/td&gt;&lt;td  align="center"&gt;Moyenne&lt;/td&gt;&lt;td&gt;&lt;a href=https://www.nice.fr/uploads/media/default/0001/01/Baisse-de-Cangelard.pdf target=_blank&gt;...&lt;/a&gt;&lt;/td&gt;&lt;tr&gt;&lt;td align="center"&gt;17-5-2024&lt;/td&gt;&lt;td&gt;Pensier occidental (1593 m) et oriental (1610 m). &lt;/td&gt;&lt;td  align="center"&gt;540&lt;/td&gt;&lt;td  align="center"&gt;12&lt;/td&gt;&lt;td  align="center"&gt;120&lt;/td&gt;&lt;td  align="center"&gt;Moyenne&lt;/td&gt;&lt;td&gt;&lt;a href=https://www.sitytrail.com/fr/trails/841368-saintxauban--le-pensier/ target=_blank&gt;...&lt;/a&gt;&lt;/td&gt;&lt;tr&gt;&lt;td align="center"&gt;10-5-2024&lt;/td&gt;&lt;td&gt;Le Pic de Fourneuby (1607 m), sur la longue crête de la montagne de Thorenc&lt;/td&gt;&lt;td  align="center"&gt;600&lt;/td&gt;&lt;td  align="center"&gt;10&lt;/td&gt;&lt;td  align="center"&gt;80&lt;/td&gt;&lt;td  align="center"&gt;Moyenne&lt;/td&gt;&lt;td&gt;&lt;a href=https://www.sentier-nature.com/montagne/post/2015/05/20/pic-fourneuby-plan-peyron#google_vignette target=_blank&gt;...&lt;/a&gt;&lt;/td&gt;&lt;tr&gt;&lt;td align="center"&gt;10-5-2024&lt;/td&gt;&lt;td&gt;La montagne de Mairola (1596 m) depuis Rigaud&lt;/td&gt;&lt;td  align="center"&gt;1000&lt;/td&gt;&lt;td  align="center"&gt;16&lt;/td&gt;&lt;td  align="center"&gt;140&lt;/td&gt;&lt;td  align="center"&gt;Difficile&lt;/td&gt;&lt;td&gt;&lt;a href=https://www.destinationbalades.com/2016/la-montagne-de-mairola-au-depart-de-rigaud/ target=_blank&gt;...&lt;/a&gt;&lt;/td&gt;&lt;tr&gt;&lt;td align="center"&gt;3-5-2024&lt;/td&gt;&lt;td&gt;Le circuit de la Lauvette au départ de Touët sur Var (A/R sur le sentier est). &lt;/td&gt;&lt;td  align="center"&gt;600&lt;/td&gt;&lt;td  align="center"&gt;10&lt;/td&gt;&lt;td  align="center"&gt;130&lt;/td&gt;&lt;td  align="center"&gt;Moyenne&lt;/td&gt;&lt;td&gt;&lt;a href=https://www.visugpx.com/1405301580 target=_blank&gt;...&lt;/a&gt;&lt;/td&gt;&lt;tr&gt;&lt;td align="center"&gt;19-4-2024&lt;/td&gt;&lt;td&gt;Les Roches de la Fille Isnard et le pic Rébéquier au départ du pont d'Endre&lt;/td&gt;&lt;td  align="center"&gt;400&lt;/td&gt;&lt;td  align="center"&gt;15&lt;/td&gt;&lt;td  align="center"&gt;140&lt;/td&gt;&lt;td  align="center"&gt;Facile&lt;/td&gt;&lt;td&gt;&lt;a href=https://www.randogps.net/randonnee-pedestre-gps-var-83.php?num=104&amp;meta=PIC%20REBEQUIER%20-%20ROCHES%20DE%20LA%20FILLE%20D%20ISNARD target=_blank&gt;...&lt;/a&gt;&lt;/td&gt;&lt;tr&gt;&lt;td align="center"&gt;12-4-2024&lt;/td&gt;&lt;td&gt;Le sommet de l'Arpille (1686 m)&lt;/td&gt;&lt;td  align="center"&gt;550&lt;/td&gt;&lt;td  align="center"&gt;14&lt;/td&gt;&lt;td  align="center"&gt;100&lt;/td&gt;&lt;td  align="center"&gt;Moyenne&lt;/td&gt;&lt;td&gt;&lt;a href=https://randoxygene.departement06.fr/esteron-loup/sommet-de-l-arpille-10253.html target=_blank&gt;...&lt;/a&gt;&lt;/td&gt;&lt;tr&gt;&lt;td align="center"&gt;6-4-2024&lt;/td&gt;&lt;td&gt;Le Castellaras de la Malle&lt;/td&gt;&lt;td  align="center"&gt;450&lt;/td&gt;&lt;td  align="center"&gt;10&lt;/td&gt;&lt;td  align="center"&gt;40&lt;/td&gt;&lt;td  align="center"&gt;Moyenne&lt;/td&gt;&lt;td&gt;&amp;nbsp;&lt;/td&gt;</v>
      </c>
      <c r="B1" s="3"/>
      <c r="D1" t="str">
        <f>'Début-Fin'!A1</f>
        <v>&lt;html&gt;
  &lt;head&gt;
    &lt;style&gt;
    html { font-family: arial; }
    table {
      border-collapse: collapse;
      border: 2px solid black;
      font-size: 0.9rem;
      width: 100%;
      }
    td, th {
      border: 2px solid black;
      padding: 3px;
      }
    &lt;/style&gt;
  &lt;/head&gt;
  &lt;body&gt;
    &lt;table&gt;
      &lt;colgroup&gt;
        &lt;col&gt;
        &lt;col style="background-color:#97DB9A;"&gt;
        &lt;col &gt;
        &lt;col style="background-color:#97DB9A;"&gt;
        &lt;col style="background-color:#DCC48E; border:4px solid #C1437A;"&gt;
        &lt;col&gt;
        &lt;col&gt;
      &lt;/colgroup&gt;
      &lt;tr&gt;
        &lt;th&gt;Date&lt;/th&gt;
        &lt;th&gt;Intitulé&lt;/th&gt;
        &lt;th&gt;Dénivelé (m)&lt;/th&gt;
        &lt;th&gt;Distance (km)&lt;/th&gt;
        &lt;th&gt;Covoit. (km)&lt;/th&gt;
        &lt;th&gt;Difficulté&lt;/th&gt;
        &lt;th&gt;Lien&lt;/th&gt;
      &lt;/tr&gt;</v>
      </c>
    </row>
    <row r="2" spans="1:4" ht="249.95" customHeight="1" x14ac:dyDescent="0.5">
      <c r="A2" s="5" t="str">
        <f>Code!I$21&amp;Code!I$22&amp;Code!I$23&amp;Code!I$24&amp;Code!I$25&amp;Code!I$26&amp;Code!I$27&amp;Code!I$28&amp;Code!I$29&amp;Code!I$30&amp;Code!I$31</f>
        <v>&lt;tr&gt;&lt;td align="center"&gt;5-4-2024&lt;/td&gt;&lt;td&gt;Les gorges de la Vésubie&lt;/td&gt;&lt;td  align="center"&gt;710&lt;/td&gt;&lt;td  align="center"&gt;15,5&lt;/td&gt;&lt;td  align="center"&gt;92&lt;/td&gt;&lt;td  align="center"&gt;Moyenne&lt;/td&gt;&lt;td&gt;&lt;a href=https://randoxygene.departement06.fr/vesubie/gorges-de-la-vesubie-9377.html target=_blank&gt;...&lt;/a&gt;&lt;/td&gt;&lt;tr&gt;&lt;td align="center"&gt;29-3-2024&lt;/td&gt;&lt;td&gt;Les hauts de Magagnosc au départ du Pilon&lt;/td&gt;&lt;td  align="center"&gt;500&lt;/td&gt;&lt;td  align="center"&gt;12&lt;/td&gt;&lt;td  align="center"&gt;20&lt;/td&gt;&lt;td  align="center"&gt;Facile&lt;/td&gt;&lt;td&gt;&amp;nbsp;&lt;/td&gt;&lt;tr&gt;&lt;td align="center"&gt;22-3-2024&lt;/td&gt;&lt;td&gt;Entrevaux et la Citadelle&lt;/td&gt;&lt;td  align="center"&gt;550&lt;/td&gt;&lt;td  align="center"&gt;11&lt;/td&gt;&lt;td  align="center"&gt;160&lt;/td&gt;&lt;td  align="center"&gt;Moyenne&lt;/td&gt;&lt;td&gt;&amp;nbsp;&lt;/td&gt;&lt;tr&gt;&lt;td align="center"&gt;22-3-2024&lt;/td&gt;&lt;td&gt;La cime de Baudon au départ de Gorbio&lt;/td&gt;&lt;td  align="center"&gt;1080&lt;/td&gt;&lt;td  align="center"&gt;12&lt;/td&gt;&lt;td  align="center"&gt;112&lt;/td&gt;&lt;td  align="center"&gt;Difficile&lt;/td&gt;&lt;td&gt;&lt;a href=https://www.visugpx.com/otsroKXLmO?t=8 target=_blank&gt;...&lt;/a&gt;&lt;/td&gt;&lt;tr&gt;&lt;td align="center"&gt;15-3-2024&lt;/td&gt;&lt;td&gt;Initiation raquettes à Gréolières 1400&lt;/td&gt;&lt;td  align="center"&gt;300&lt;/td&gt;&lt;td  align="center"&gt;10&lt;/td&gt;&lt;td  align="center"&gt;80&lt;/td&gt;&lt;td  align="center"&gt;Facile&lt;/td&gt;&lt;td&gt;&amp;nbsp;&lt;/td&gt;&lt;tr&gt;&lt;td align="center"&gt;15-3-2024&lt;/td&gt;&lt;td&gt;è&lt;/td&gt;&lt;td  align="center"&gt;800&lt;/td&gt;&lt;td  align="center"&gt;11&lt;/td&gt;&lt;td  align="center"&gt;90&lt;/td&gt;&lt;td  align="center"&gt;Difficile&lt;/td&gt;&lt;td&gt;&lt;a href=https://www.randogps.net/gps-rando-carte-ign.php?dep=6&amp;num=33&amp;lib_dep=alpes-maritimes&amp;meta=Circuit%20du%20Collet%20Saint%20Andre target=_blank&gt;...&lt;/a&gt;&lt;/td&gt;&lt;tr&gt;&lt;td align="center"&gt;8-3-2024&lt;/td&gt;&lt;td&gt; Le Baou de Saint-Jeannet&lt;/td&gt;&lt;td  align="center"&gt;500&lt;/td&gt;&lt;td  align="center"&gt;10&lt;/td&gt;&lt;td  align="center"&gt;42&lt;/td&gt;&lt;td  align="center"&gt;Moyenne&lt;/td&gt;&lt;td&gt;&lt;a href=https://www.alltrails.com/fr/randonnee/france/alpes-maritimes/circuit-du-castellet-et-baou-saint-jeannet target=_blank&gt;...&lt;/a&gt;&lt;/td&gt;&lt;tr&gt;&lt;td align="center"&gt;1-3-2024&lt;/td&gt;&lt;td&gt;Le plateau de Cavillore (rando-resto). &lt;/td&gt;&lt;td  align="center"&gt;300&lt;/td&gt;&lt;td  align="center"&gt;6&lt;/td&gt;&lt;td  align="center"&gt;30&lt;/td&gt;&lt;td  align="center"&gt;Facile&lt;/td&gt;&lt;td&gt;&amp;nbsp;&lt;/td&gt;&lt;tr&gt;&lt;td align="center"&gt;23-2-2024&lt;/td&gt;&lt;td&gt;Le tour du lac de Malpasset au départ de Les Esterets du Lac&lt;/td&gt;&lt;td  align="center"&gt;250&lt;/td&gt;&lt;td  align="center"&gt;18,3&lt;/td&gt;&lt;td  align="center"&gt;74&lt;/td&gt;&lt;td  align="center"&gt;Moyenne&lt;/td&gt;&lt;td&gt;&amp;nbsp;&lt;/td&gt;&lt;tr&gt;&lt;td align="center"&gt;16-2-2024&lt;/td&gt;&lt;td&gt;Le Mont Aigre (450 m), les lacs de Péguières et le Bonnet de Capelan&lt;/td&gt;&lt;td  align="center"&gt;400&lt;/td&gt;&lt;td  align="center"&gt;13&lt;/td&gt;&lt;td  align="center"&gt;80&lt;/td&gt;&lt;td  align="center"&gt;Facile&lt;/td&gt;&lt;td&gt;&lt;a href=https://www.sitytrail.com/fr/trails/3005972-frejus--mont-aigre-et-bonnet-de-capelan-xxesterelxx/ target=_blank&gt;...&lt;/a&gt;&lt;/td&gt;&lt;tr&gt;&lt;td align="center"&gt;2-2-2024&lt;/td&gt;&lt;td&gt;Mont Carpano (773m)&lt;/td&gt;&lt;td  align="center"&gt;450&lt;/td&gt;&lt;td  align="center"&gt;7&lt;/td&gt;&lt;td  align="center"&gt;126&lt;/td&gt;&lt;td  align="center"&gt;Moyenne&lt;/td&gt;&lt;td&gt;&lt;a href=https://randoxygene.departement06.fr/pays-mentonnais/mont-carpano-9250.html target=_blank&gt;...&lt;/a&gt;&lt;/td&gt;</v>
      </c>
      <c r="B2" s="3"/>
      <c r="D2" t="str">
        <f>A1&amp;A2&amp;A3&amp;A4&amp;A5</f>
        <v>&lt;tr&gt;&lt;td align="center"&gt;7-6-2024&lt;/td&gt;&lt;td&gt;Les nénuphars de l'Esterel&lt;/td&gt;&lt;td  align="center"&gt;275&lt;/td&gt;&lt;td  align="center"&gt;12,2&lt;/td&gt;&lt;td  align="center"&gt;102&lt;/td&gt;&lt;td  align="center"&gt;Facile&lt;/td&gt;&lt;td&gt;&lt;a href=https://www.deparlemonde.com/randonn%C3%A9es-dans-les-alpes-maritimes/n%C3%A9nuphars-dans-l-est%C3%A9rel/ target=_blank&gt;...&lt;/a&gt;&lt;/td&gt;&lt;tr&gt;&lt;td align="center"&gt;31-5-2024&lt;/td&gt;&lt;td&gt;Les gorges du Blavet&lt;/td&gt;&lt;td  align="center"&gt;800&lt;/td&gt;&lt;td  align="center"&gt;14&lt;/td&gt;&lt;td  align="center"&gt;98&lt;/td&gt;&lt;td  align="center"&gt;Difficile&lt;/td&gt;&lt;td&gt;&amp;nbsp;&lt;/td&gt;&lt;tr&gt;&lt;td align="center"&gt;24-5-2024&lt;/td&gt;&lt;td&gt;Baisse de Cangelard, tête de Colle Basse et crête de Lause&lt;/td&gt;&lt;td  align="center"&gt;700&lt;/td&gt;&lt;td  align="center"&gt;11,5&lt;/td&gt;&lt;td  align="center"&gt;122&lt;/td&gt;&lt;td  align="center"&gt;Moyenne&lt;/td&gt;&lt;td&gt;&lt;a href=https://www.nice.fr/uploads/media/default/0001/01/Baisse-de-Cangelard.pdf target=_blank&gt;...&lt;/a&gt;&lt;/td&gt;&lt;tr&gt;&lt;td align="center"&gt;17-5-2024&lt;/td&gt;&lt;td&gt;Pensier occidental (1593 m) et oriental (1610 m). &lt;/td&gt;&lt;td  align="center"&gt;540&lt;/td&gt;&lt;td  align="center"&gt;12&lt;/td&gt;&lt;td  align="center"&gt;120&lt;/td&gt;&lt;td  align="center"&gt;Moyenne&lt;/td&gt;&lt;td&gt;&lt;a href=https://www.sitytrail.com/fr/trails/841368-saintxauban--le-pensier/ target=_blank&gt;...&lt;/a&gt;&lt;/td&gt;&lt;tr&gt;&lt;td align="center"&gt;10-5-2024&lt;/td&gt;&lt;td&gt;Le Pic de Fourneuby (1607 m), sur la longue crête de la montagne de Thorenc&lt;/td&gt;&lt;td  align="center"&gt;600&lt;/td&gt;&lt;td  align="center"&gt;10&lt;/td&gt;&lt;td  align="center"&gt;80&lt;/td&gt;&lt;td  align="center"&gt;Moyenne&lt;/td&gt;&lt;td&gt;&lt;a href=https://www.sentier-nature.com/montagne/post/2015/05/20/pic-fourneuby-plan-peyron#google_vignette target=_blank&gt;...&lt;/a&gt;&lt;/td&gt;&lt;tr&gt;&lt;td align="center"&gt;10-5-2024&lt;/td&gt;&lt;td&gt;La montagne de Mairola (1596 m) depuis Rigaud&lt;/td&gt;&lt;td  align="center"&gt;1000&lt;/td&gt;&lt;td  align="center"&gt;16&lt;/td&gt;&lt;td  align="center"&gt;140&lt;/td&gt;&lt;td  align="center"&gt;Difficile&lt;/td&gt;&lt;td&gt;&lt;a href=https://www.destinationbalades.com/2016/la-montagne-de-mairola-au-depart-de-rigaud/ target=_blank&gt;...&lt;/a&gt;&lt;/td&gt;&lt;tr&gt;&lt;td align="center"&gt;3-5-2024&lt;/td&gt;&lt;td&gt;Le circuit de la Lauvette au départ de Touët sur Var (A/R sur le sentier est). &lt;/td&gt;&lt;td  align="center"&gt;600&lt;/td&gt;&lt;td  align="center"&gt;10&lt;/td&gt;&lt;td  align="center"&gt;130&lt;/td&gt;&lt;td  align="center"&gt;Moyenne&lt;/td&gt;&lt;td&gt;&lt;a href=https://www.visugpx.com/1405301580 target=_blank&gt;...&lt;/a&gt;&lt;/td&gt;&lt;tr&gt;&lt;td align="center"&gt;19-4-2024&lt;/td&gt;&lt;td&gt;Les Roches de la Fille Isnard et le pic Rébéquier au départ du pont d'Endre&lt;/td&gt;&lt;td  align="center"&gt;400&lt;/td&gt;&lt;td  align="center"&gt;15&lt;/td&gt;&lt;td  align="center"&gt;140&lt;/td&gt;&lt;td  align="center"&gt;Facile&lt;/td&gt;&lt;td&gt;&lt;a href=https://www.randogps.net/randonnee-pedestre-gps-var-83.php?num=104&amp;meta=PIC%20REBEQUIER%20-%20ROCHES%20DE%20LA%20FILLE%20D%20ISNARD target=_blank&gt;...&lt;/a&gt;&lt;/td&gt;&lt;tr&gt;&lt;td align="center"&gt;12-4-2024&lt;/td&gt;&lt;td&gt;Le sommet de l'Arpille (1686 m)&lt;/td&gt;&lt;td  align="center"&gt;550&lt;/td&gt;&lt;td  align="center"&gt;14&lt;/td&gt;&lt;td  align="center"&gt;100&lt;/td&gt;&lt;td  align="center"&gt;Moyenne&lt;/td&gt;&lt;td&gt;&lt;a href=https://randoxygene.departement06.fr/esteron-loup/sommet-de-l-arpille-10253.html target=_blank&gt;...&lt;/a&gt;&lt;/td&gt;&lt;tr&gt;&lt;td align="center"&gt;6-4-2024&lt;/td&gt;&lt;td&gt;Le Castellaras de la Malle&lt;/td&gt;&lt;td  align="center"&gt;450&lt;/td&gt;&lt;td  align="center"&gt;10&lt;/td&gt;&lt;td  align="center"&gt;40&lt;/td&gt;&lt;td  align="center"&gt;Moyenne&lt;/td&gt;&lt;td&gt;&amp;nbsp;&lt;/td&gt;&lt;tr&gt;&lt;td align="center"&gt;5-4-2024&lt;/td&gt;&lt;td&gt;Les gorges de la Vésubie&lt;/td&gt;&lt;td  align="center"&gt;710&lt;/td&gt;&lt;td  align="center"&gt;15,5&lt;/td&gt;&lt;td  align="center"&gt;92&lt;/td&gt;&lt;td  align="center"&gt;Moyenne&lt;/td&gt;&lt;td&gt;&lt;a href=https://randoxygene.departement06.fr/vesubie/gorges-de-la-vesubie-9377.html target=_blank&gt;...&lt;/a&gt;&lt;/td&gt;&lt;tr&gt;&lt;td align="center"&gt;29-3-2024&lt;/td&gt;&lt;td&gt;Les hauts de Magagnosc au départ du Pilon&lt;/td&gt;&lt;td  align="center"&gt;500&lt;/td&gt;&lt;td  align="center"&gt;12&lt;/td&gt;&lt;td  align="center"&gt;20&lt;/td&gt;&lt;td  align="center"&gt;Facile&lt;/td&gt;&lt;td&gt;&amp;nbsp;&lt;/td&gt;&lt;tr&gt;&lt;td align="center"&gt;22-3-2024&lt;/td&gt;&lt;td&gt;Entrevaux et la Citadelle&lt;/td&gt;&lt;td  align="center"&gt;550&lt;/td&gt;&lt;td  align="center"&gt;11&lt;/td&gt;&lt;td  align="center"&gt;160&lt;/td&gt;&lt;td  align="center"&gt;Moyenne&lt;/td&gt;&lt;td&gt;&amp;nbsp;&lt;/td&gt;&lt;tr&gt;&lt;td align="center"&gt;22-3-2024&lt;/td&gt;&lt;td&gt;La cime de Baudon au départ de Gorbio&lt;/td&gt;&lt;td  align="center"&gt;1080&lt;/td&gt;&lt;td  align="center"&gt;12&lt;/td&gt;&lt;td  align="center"&gt;112&lt;/td&gt;&lt;td  align="center"&gt;Difficile&lt;/td&gt;&lt;td&gt;&lt;a href=https://www.visugpx.com/otsroKXLmO?t=8 target=_blank&gt;...&lt;/a&gt;&lt;/td&gt;&lt;tr&gt;&lt;td align="center"&gt;15-3-2024&lt;/td&gt;&lt;td&gt;Initiation raquettes à Gréolières 1400&lt;/td&gt;&lt;td  align="center"&gt;300&lt;/td&gt;&lt;td  align="center"&gt;10&lt;/td&gt;&lt;td  align="center"&gt;80&lt;/td&gt;&lt;td  align="center"&gt;Facile&lt;/td&gt;&lt;td&gt;&amp;nbsp;&lt;/td&gt;&lt;tr&gt;&lt;td align="center"&gt;15-3-2024&lt;/td&gt;&lt;td&gt;è&lt;/td&gt;&lt;td  align="center"&gt;800&lt;/td&gt;&lt;td  align="center"&gt;11&lt;/td&gt;&lt;td  align="center"&gt;90&lt;/td&gt;&lt;td  align="center"&gt;Difficile&lt;/td&gt;&lt;td&gt;&lt;a href=https://www.randogps.net/gps-rando-carte-ign.php?dep=6&amp;num=33&amp;lib_dep=alpes-maritimes&amp;meta=Circuit%20du%20Collet%20Saint%20Andre target=_blank&gt;...&lt;/a&gt;&lt;/td&gt;&lt;tr&gt;&lt;td align="center"&gt;8-3-2024&lt;/td&gt;&lt;td&gt; Le Baou de Saint-Jeannet&lt;/td&gt;&lt;td  align="center"&gt;500&lt;/td&gt;&lt;td  align="center"&gt;10&lt;/td&gt;&lt;td  align="center"&gt;42&lt;/td&gt;&lt;td  align="center"&gt;Moyenne&lt;/td&gt;&lt;td&gt;&lt;a href=https://www.alltrails.com/fr/randonnee/france/alpes-maritimes/circuit-du-castellet-et-baou-saint-jeannet target=_blank&gt;...&lt;/a&gt;&lt;/td&gt;&lt;tr&gt;&lt;td align="center"&gt;1-3-2024&lt;/td&gt;&lt;td&gt;Le plateau de Cavillore (rando-resto). &lt;/td&gt;&lt;td  align="center"&gt;300&lt;/td&gt;&lt;td  align="center"&gt;6&lt;/td&gt;&lt;td  align="center"&gt;30&lt;/td&gt;&lt;td  align="center"&gt;Facile&lt;/td&gt;&lt;td&gt;&amp;nbsp;&lt;/td&gt;&lt;tr&gt;&lt;td align="center"&gt;23-2-2024&lt;/td&gt;&lt;td&gt;Le tour du lac de Malpasset au départ de Les Esterets du Lac&lt;/td&gt;&lt;td  align="center"&gt;250&lt;/td&gt;&lt;td  align="center"&gt;18,3&lt;/td&gt;&lt;td  align="center"&gt;74&lt;/td&gt;&lt;td  align="center"&gt;Moyenne&lt;/td&gt;&lt;td&gt;&amp;nbsp;&lt;/td&gt;&lt;tr&gt;&lt;td align="center"&gt;16-2-2024&lt;/td&gt;&lt;td&gt;Le Mont Aigre (450 m), les lacs de Péguières et le Bonnet de Capelan&lt;/td&gt;&lt;td  align="center"&gt;400&lt;/td&gt;&lt;td  align="center"&gt;13&lt;/td&gt;&lt;td  align="center"&gt;80&lt;/td&gt;&lt;td  align="center"&gt;Facile&lt;/td&gt;&lt;td&gt;&lt;a href=https://www.sitytrail.com/fr/trails/3005972-frejus--mont-aigre-et-bonnet-de-capelan-xxesterelxx/ target=_blank&gt;...&lt;/a&gt;&lt;/td&gt;&lt;tr&gt;&lt;td align="center"&gt;2-2-2024&lt;/td&gt;&lt;td&gt;Mont Carpano (773m)&lt;/td&gt;&lt;td  align="center"&gt;450&lt;/td&gt;&lt;td  align="center"&gt;7&lt;/td&gt;&lt;td  align="center"&gt;126&lt;/td&gt;&lt;td  align="center"&gt;Moyenne&lt;/td&gt;&lt;td&gt;&lt;a href=https://randoxygene.departement06.fr/pays-mentonnais/mont-carpano-9250.html target=_blank&gt;...&lt;/a&gt;&lt;/td&gt;&lt;tr&gt;&lt;td align="center"&gt;2-2-2024&lt;/td&gt;&lt;td&gt;Cime de Restaud (1148m), le Roc de l'Orméa et le Mont Carpano  (773m)&lt;/td&gt;&lt;td  align="center"&gt;918&lt;/td&gt;&lt;td  align="center"&gt;13&lt;/td&gt;&lt;td  align="center"&gt;126&lt;/td&gt;&lt;td  align="center"&gt;Difficile&lt;/td&gt;&lt;td&gt;&lt;a href=https://www.visorando.com/randonnee-cime-de-restaud-roc-de-l-ormea-et-mont-c/ target=_blank&gt;...&lt;/a&gt;&lt;/td&gt;&lt;tr&gt;&lt;td align="center"&gt;26-1-2024&lt;/td&gt;&lt;td&gt; Le circuit du Viériou (1395 m) + sommet du Viériou et le Prêt&lt;/td&gt;&lt;td  align="center"&gt;530&lt;/td&gt;&lt;td  align="center"&gt;11,7&lt;/td&gt;&lt;td  align="center"&gt;70&lt;/td&gt;&lt;td  align="center"&gt;Moyenne&lt;/td&gt;&lt;td&gt;&lt;a href=https://randoxygene.departement06.fr/siagne-loup-7-nouvelles-randonnees/circuit-du-vieriou-9077.html target=_blank&gt;...&lt;/a&gt;&lt;/td&gt;&lt;tr&gt;&lt;td align="center"&gt;19-1-2024&lt;/td&gt;&lt;td&gt;Roquebrune sur Argens et son rocher&lt;/td&gt;&lt;td  align="center"&gt;600&lt;/td&gt;&lt;td  align="center"&gt;14&lt;/td&gt;&lt;td  align="center"&gt;120&lt;/td&gt;&lt;td  align="center"&gt;Difficile&lt;/td&gt;&lt;td&gt;&amp;nbsp;&lt;/td&gt;&lt;tr&gt;&lt;td align="center"&gt;12-1-2024&lt;/td&gt;&lt;td&gt;Tour du mont Agel &lt;/td&gt;&lt;td  align="center"&gt;390&lt;/td&gt;&lt;td  align="center"&gt;10&lt;/td&gt;&lt;td  align="center"&gt;100&lt;/td&gt;&lt;td  align="center"&gt;Moyenne&lt;/td&gt;&lt;td&gt;&lt;a href=https://www.deparlemonde.com/randonn%C3%A9es-dans-les-alpes-maritimes/france/tour-du-mont-agel/ target=_blank&gt;...&lt;/a&gt;&lt;/td&gt;&lt;tr&gt;&lt;td align="center"&gt;29-12-2023&lt;/td&gt;&lt;td&gt;les plateaux de Caussols et Calern, la Colle de Rougiés (1345 m)&lt;/td&gt;&lt;td  align="center"&gt;350&lt;/td&gt;&lt;td  align="center"&gt;13&lt;/td&gt;&lt;td  align="center"&gt;52&lt;/td&gt;&lt;td  align="center"&gt;Facile&lt;/td&gt;&lt;td&gt;&amp;nbsp;&lt;/td&gt;&lt;tr&gt;&lt;td align="center"&gt;22-12-2023&lt;/td&gt;&lt;td&gt;Le bois d'Amon et la Croix de Cabris&lt;/td&gt;&lt;td  align="center"&gt;350&lt;/td&gt;&lt;td  align="center"&gt;13&lt;/td&gt;&lt;td  align="center"&gt;40&lt;/td&gt;&lt;td  align="center"&gt;Facile&lt;/td&gt;&lt;td&gt;&lt;a href=https://www.visugpx.com/7Jw0s7Zbii target=_blank&gt;...&lt;/a&gt;&lt;/td&gt;&lt;tr&gt;&lt;td align="center"&gt;15-12-2023&lt;/td&gt;&lt;td&gt;Le sommet du pic du Cap Roux&lt;/td&gt;&lt;td  align="center"&gt;530&lt;/td&gt;&lt;td  align="center"&gt;11,5&lt;/td&gt;&lt;td  align="center"&gt;80&lt;/td&gt;&lt;td  align="center"&gt;Moyenne&lt;/td&gt;&lt;td&gt;&lt;a href=https://www.deparlemonde.com/randonn%C3%A9es-dans-les-alpes-maritimes/pic-du-cap-roux/ target=_blank&gt;...&lt;/a&gt;&lt;/td&gt;&lt;tr&gt;&lt;td align="center"&gt;24-11-2023&lt;/td&gt;&lt;td&gt;La cime du Cheiron depuis le village de Gréolières&lt;/td&gt;&lt;td  align="center"&gt;990&lt;/td&gt;&lt;td  align="center"&gt;12&lt;/td&gt;&lt;td  align="center"&gt;56&lt;/td&gt;&lt;td  align="center"&gt;Difficile&lt;/td&gt;&lt;td&gt;&lt;a href=https://randoxygene.departement06.fr/siagne-loup-7-nouvelles-randonnees/cime-du-cheiron-9083.html target=_blank&gt;...&lt;/a&gt;&lt;/td&gt;&lt;tr&gt;&lt;td align="center"&gt;24-11-2023&lt;/td&gt;&lt;td&gt;Le Collet de Barri &lt;/td&gt;&lt;td  align="center"&gt;535&lt;/td&gt;&lt;td  align="center"&gt;7&lt;/td&gt;&lt;td  align="center"&gt;56&lt;/td&gt;&lt;td  align="center"&gt;Moyenne&lt;/td&gt;&lt;td&gt;&lt;a href=https://randoxygene.departement06.fr/siagne-loup-7-nouvelles-randonnees/cime-du-cheiron-9083.html target=_blank&gt;...&lt;/a&gt;&lt;/td&gt;&lt;tr&gt;&lt;td align="center"&gt;17-11-2023&lt;/td&gt;&lt;td&gt;Le tour de la tête de chien et le trophée d’Auguste&lt;/td&gt;&lt;td  align="center"&gt;650&lt;/td&gt;&lt;td  align="center"&gt;10&lt;/td&gt;&lt;td  align="center"&gt;88&lt;/td&gt;&lt;td  align="center"&gt;Moyenne&lt;/td&gt;&lt;td&gt;&lt;a href= https://www.menton-riviera-merveilles.fr/offres/randonnee-le-tour-de-la-tete-de-chien-la-turbie-fr-3123199/ target=_blank&gt;...&lt;/a&gt;&lt;/td&gt;&lt;tr&gt;&lt;td align="center"&gt;17-11-2023&lt;/td&gt;&lt;td&gt;La cuve perchée de l'Autreville&lt;/td&gt;&lt;td&gt;&amp;nbsp;&lt;/td&gt;&lt;td&gt;&amp;nbsp;&lt;/td&gt;&lt;td  align="center"&gt;60&lt;/td&gt;&lt;td  align="center"&gt;Facile&lt;/td&gt;&lt;td&gt;&lt;a href=https://altiplus.o2switch.net/la-cuve-de-lautre-ville-17-decembre-2017/ target=_blank&gt;...&lt;/a&gt;&lt;/td&gt;&lt;tr&gt;&lt;td align="center"&gt;10-11-2023&lt;/td&gt;&lt;td&gt;le Circuit du Pié Martin (+ tour de guet)&lt;/td&gt;&lt;td  align="center"&gt;450&lt;/td&gt;&lt;td  align="center"&gt;10&lt;/td&gt;&lt;td  align="center"&gt;40&lt;/td&gt;&lt;td  align="center"&gt;Moyenne&lt;/td&gt;&lt;td&gt;&lt;a href=https://randoxygene.departement06.fr/pays-vencois/circuit-de-pie-martin-9306.html target=_blank&gt;...&lt;/a&gt;&lt;/td&gt;&lt;tr&gt;&lt;td align="center"&gt;3-11-2023&lt;/td&gt;&lt;td&gt;le Circuit du canal du Loup (+ point de vue Kennedy)&lt;/td&gt;&lt;td  align="center"&gt;420&lt;/td&gt;&lt;td  align="center"&gt;10&lt;/td&gt;&lt;td  align="center"&gt;26&lt;/td&gt;&lt;td  align="center"&gt;Moyenne&lt;/td&gt;&lt;td&gt;&lt;a href=https://randoxygene.departement06.fr/pays-grassois-7-nouvelles-randonnees/circuit-du-canal-du-loup-45270.html target=_blank&gt;...&lt;/a&gt;&lt;/td&gt;&lt;tr&gt;&lt;td align="center"&gt;27-10-2023&lt;/td&gt;&lt;td&gt;Cime des Collettes&lt;/td&gt;&lt;td  align="center"&gt;740&lt;/td&gt;&lt;td  align="center"&gt;9,5&lt;/td&gt;&lt;td  align="center"&gt;120&lt;/td&gt;&lt;td  align="center"&gt;Difficile&lt;/td&gt;&lt;td&gt;&lt;a href=https://vttour.fr/topos/2829 target=_blank&gt;...&lt;/a&gt;&lt;/td&gt;&lt;tr&gt;&lt;td align="center"&gt;13-10-2023&lt;/td&gt;&lt;td&gt;La Montagne de Mairola (alt : 1596 m)&lt;/td&gt;&lt;td  align="center"&gt;650&lt;/td&gt;&lt;td  align="center"&gt;12&lt;/td&gt;&lt;td  align="center"&gt;180&lt;/td&gt;&lt;td  align="center"&gt;Moyenne&lt;/td&gt;&lt;td&gt;&lt;a href=https://www.toujoursplushaut06.fr/3D/2)-Montagne-de-Mairola-en-aller-retour-depuis-Auvare&amp;6377db13f685f34a3c27580d target=_blank&gt;...&lt;/a&gt;&lt;/td&gt;&lt;tr&gt;&lt;td align="center"&gt;7-10-2023&lt;/td&gt;&lt;td&gt;Le Conquet&lt;/td&gt;&lt;td  align="center"&gt;450&lt;/td&gt;&lt;td&gt;&amp;nbsp;&lt;/td&gt;&lt;td  align="center"&gt;140&lt;/td&gt;&lt;td  align="center"&gt;Moyenne&lt;/td&gt;&lt;td&gt;&amp;nbsp;&lt;/td&gt;&lt;tr&gt;&lt;td align="center"&gt;6-10-2023&lt;/td&gt;&lt;td&gt;Camp Soubran et lac Graveirette&lt;/td&gt;&lt;td  align="center"&gt;670&lt;/td&gt;&lt;td  align="center"&gt;13,5&lt;/td&gt;&lt;td  align="center"&gt;172&lt;/td&gt;&lt;td  align="center"&gt;Difficle&lt;/td&gt;&lt;td&gt;&lt;a href=https://fr-fr.gps-viewer.com/tracks/ekcg/rep%C3%A9rage-camp-Soubran-lac-Graveirette/ target=_blank&gt;...&lt;/a&gt;&lt;/td&gt;&lt;tr&gt;&lt;td align="center"&gt;29-9-2023&lt;/td&gt;&lt;td&gt;Les lacs de Millefonts, la Tête du Barn, la Tête des Margès, le col Ferrière&lt;/td&gt;&lt;td  align="center"&gt;620&lt;/td&gt;&lt;td  align="center"&gt;9,5&lt;/td&gt;&lt;td  align="center"&gt;180&lt;/td&gt;&lt;td  align="center"&gt;Moyenne&lt;/td&gt;&lt;td&gt;&lt;a href=https://www.visugpx.com/ZJv0rDqW1j?t=3 target=_blank&gt;...&lt;/a&gt;&lt;/td&gt;&lt;tr&gt;&lt;td align="center"&gt;23-9-2023&lt;/td&gt;&lt;td&gt;Circuit du village abandonné d’Amen&lt;/td&gt;&lt;td  align="center"&gt;800&lt;/td&gt;&lt;td  align="center"&gt;16,5&lt;/td&gt;&lt;td  align="center"&gt;200&lt;/td&gt;&lt;td  align="center"&gt;Difficle&lt;/td&gt;&lt;td&gt;&lt;a href=https://www.visorando.com/randonnee-clue-et-village-d-amen-au-depart-du-pont/ target=_blank&gt;...&lt;/a&gt;&lt;/td&gt;&lt;tr&gt;&lt;td align="center"&gt;15-9-2023&lt;/td&gt;&lt;td&gt;Le tour des fortifications du massif de l'Authion&lt;/td&gt;&lt;td  align="center"&gt;620&lt;/td&gt;&lt;td  align="center"&gt;14&lt;/td&gt;&lt;td  align="center"&gt;160&lt;/td&gt;&lt;td  align="center"&gt;Moyenne&lt;/td&gt;&lt;td&gt;&lt;a href=https://www.visorando.com/randonnee-les-fortifications-du-massif-de-l-authio/ target=_blank&gt;...&lt;/a&gt;&lt;/td&gt;&lt;tr&gt;&lt;td align="center"&gt;8-9-2023&lt;/td&gt;&lt;td&gt;Crête de la Blanche&lt;/td&gt;&lt;td  align="center"&gt;820&lt;/td&gt;&lt;td  align="center"&gt;16,5&lt;/td&gt;&lt;td  align="center"&gt;230&lt;/td&gt;&lt;td  align="center"&gt;Difficle&lt;/td&gt;&lt;td&gt;&lt;a href=https://randoxygene.departement06.fr/haute-tinee-1/crete-de-la-blanche-9099.html target=_blank&gt;...&lt;/a&gt;&lt;/td&gt;&lt;tr&gt;&lt;td align="center"&gt;1-9-2023&lt;/td&gt;&lt;td&gt;Le pas du Loup - 2665m&lt;/td&gt;&lt;td  align="center"&gt;700&lt;/td&gt;&lt;td  align="center"&gt;10&lt;/td&gt;&lt;td  align="center"&gt;200&lt;/td&gt;&lt;td  align="center"&gt;Difficle&lt;/td&gt;&lt;td&gt;&lt;a href=https://www.deparlemonde.com/randonn%C3%A9es-dans-les-alpes-maritimes/pas-du-loup-isola-2000/ target=_blank&gt;...&lt;/a&gt;&lt;/td&gt;&lt;tr&gt;&lt;td align="center"&gt;25-8-2023&lt;/td&gt;&lt;td&gt;La tête du Garnier et le lac de Beuil - 1891 m&lt;/td&gt;&lt;td  align="center"&gt;500&lt;/td&gt;&lt;td  align="center"&gt;11,2&lt;/td&gt;&lt;td  align="center"&gt;180&lt;/td&gt;&lt;td  align="center"&gt;Facile&lt;/td&gt;&lt;td&gt;&lt;a href=https://www.altituderando.com/Tete-du-Garnier-1906m target=_blank&gt;...&lt;/a&gt;&lt;/td&gt;&lt;tr&gt;&lt;td align="center"&gt;25-8-2023&lt;/td&gt;&lt;td&gt;Le circuit du mont Demant - 2442 m&lt;/td&gt;&lt;td  align="center"&gt;800&lt;/td&gt;&lt;td  align="center"&gt;13&lt;/td&gt;&lt;td  align="center"&gt;200&lt;/td&gt;&lt;td  align="center"&gt;Difficle&lt;/td&gt;&lt;td&gt;&lt;a href=https://randoxygene.departement06.fr/haut-cians-16-nouvelles-randonnees/circuit-du-demant-43997.html target=_blank&gt;...&lt;/a&gt;&lt;/td&gt;&lt;tr&gt;&lt;td align="center"&gt;18-8-2023&lt;/td&gt;&lt;td&gt;Lac Nègre - 2354 m&lt;/td&gt;&lt;td  align="center"&gt;700&lt;/td&gt;&lt;td  align="center"&gt;14&lt;/td&gt;&lt;td  align="center"&gt;170&lt;/td&gt;&lt;td  align="center"&gt;Difficle&lt;/td&gt;&lt;td&gt;&lt;a href=https://www.altituderando.com/Lac-Negre-2354m target=_blank&gt;...&lt;/a&gt;&lt;/td&gt;&lt;tr&gt;&lt;td align="center"&gt;11-8-2023&lt;/td&gt;&lt;td&gt;Lac de Cerise - lac du Mercantour 2455 m&lt;/td&gt;&lt;td  align="center"&gt;965&lt;/td&gt;&lt;td  align="center"&gt;9&lt;/td&gt;&lt;td  align="center"&gt;168&lt;/td&gt;&lt;td  align="center"&gt;Difficle&lt;/td&gt;&lt;td&gt;&lt;a href=https://randoxygene.departement06.fr/haute-vesubie/col-de-cerise-9205.html target=_blank&gt;...&lt;/a&gt;&lt;/td&gt;&lt;tr&gt;&lt;td align="center"&gt;5-8-2023&lt;/td&gt;&lt;td&gt;Les lacs de Vens&lt;/td&gt;&lt;td  align="center"&gt;908&lt;/td&gt;&lt;td  align="center"&gt;13&lt;/td&gt;&lt;td  align="center"&gt;220&lt;/td&gt;&lt;td  align="center"&gt;Difficle&lt;/td&gt;&lt;td&gt;&amp;nbsp;&lt;/td&gt;&lt;tr&gt;&lt;td align="center"&gt;28-7-2023&lt;/td&gt;&lt;td&gt;Le Caïre Gros (2087 m)&lt;/td&gt;&lt;td  align="center"&gt;806&lt;/td&gt;&lt;td  align="center"&gt;9,5&lt;/td&gt;&lt;td  align="center"&gt;164&lt;/td&gt;&lt;td  align="center"&gt;Difficile&lt;/td&gt;&lt;td&gt;&lt;a href=https://randoxygene.departement06.fr/moyenne-tinee/le-caire-gros-9124.html target=_blank&gt;...&lt;/a&gt;&lt;/td&gt;&lt;tr&gt;&lt;td align="center"&gt;21-7-2023&lt;/td&gt;&lt;td&gt;La cime du Pisset (2233 m)&lt;/td&gt;&lt;td  align="center"&gt;600&lt;/td&gt;&lt;td  align="center"&gt;6&lt;/td&gt;&lt;td  align="center"&gt;180&lt;/td&gt;&lt;td  align="center"&gt;Moyenne&lt;/td&gt;&lt;td&gt;&lt;a href=https://www.fred-38.fr/pages/topos/mercantour/mercantour-cime-du-pisset-2233-m.html target=_blank&gt;...&lt;/a&gt;&lt;/td&gt;&lt;tr&gt;&lt;td align="center"&gt;14-7-2023&lt;/td&gt;&lt;td&gt;Les Portes de Longon (1950 m)&lt;/td&gt;&lt;td  align="center"&gt;600&lt;/td&gt;&lt;td  align="center"&gt;12&lt;/td&gt;&lt;td  align="center"&gt;180&lt;/td&gt;&lt;td  align="center"&gt;Moyenne&lt;/td&gt;&lt;td&gt;&amp;nbsp;&lt;/td&gt;</v>
      </c>
    </row>
    <row r="3" spans="1:4" ht="249.95" customHeight="1" x14ac:dyDescent="0.5">
      <c r="A3" s="5" t="str">
        <f>Code!I$32&amp;Code!I$33&amp;Code!I$34&amp;Code!I$35&amp;Code!I$36&amp;Code!I$37&amp;Code!I$38&amp;Code!I$39&amp;Code!I$40&amp;Code!I$41</f>
        <v>&lt;tr&gt;&lt;td align="center"&gt;2-2-2024&lt;/td&gt;&lt;td&gt;Cime de Restaud (1148m), le Roc de l'Orméa et le Mont Carpano  (773m)&lt;/td&gt;&lt;td  align="center"&gt;918&lt;/td&gt;&lt;td  align="center"&gt;13&lt;/td&gt;&lt;td  align="center"&gt;126&lt;/td&gt;&lt;td  align="center"&gt;Difficile&lt;/td&gt;&lt;td&gt;&lt;a href=https://www.visorando.com/randonnee-cime-de-restaud-roc-de-l-ormea-et-mont-c/ target=_blank&gt;...&lt;/a&gt;&lt;/td&gt;&lt;tr&gt;&lt;td align="center"&gt;26-1-2024&lt;/td&gt;&lt;td&gt; Le circuit du Viériou (1395 m) + sommet du Viériou et le Prêt&lt;/td&gt;&lt;td  align="center"&gt;530&lt;/td&gt;&lt;td  align="center"&gt;11,7&lt;/td&gt;&lt;td  align="center"&gt;70&lt;/td&gt;&lt;td  align="center"&gt;Moyenne&lt;/td&gt;&lt;td&gt;&lt;a href=https://randoxygene.departement06.fr/siagne-loup-7-nouvelles-randonnees/circuit-du-vieriou-9077.html target=_blank&gt;...&lt;/a&gt;&lt;/td&gt;&lt;tr&gt;&lt;td align="center"&gt;19-1-2024&lt;/td&gt;&lt;td&gt;Roquebrune sur Argens et son rocher&lt;/td&gt;&lt;td  align="center"&gt;600&lt;/td&gt;&lt;td  align="center"&gt;14&lt;/td&gt;&lt;td  align="center"&gt;120&lt;/td&gt;&lt;td  align="center"&gt;Difficile&lt;/td&gt;&lt;td&gt;&amp;nbsp;&lt;/td&gt;&lt;tr&gt;&lt;td align="center"&gt;12-1-2024&lt;/td&gt;&lt;td&gt;Tour du mont Agel &lt;/td&gt;&lt;td  align="center"&gt;390&lt;/td&gt;&lt;td  align="center"&gt;10&lt;/td&gt;&lt;td  align="center"&gt;100&lt;/td&gt;&lt;td  align="center"&gt;Moyenne&lt;/td&gt;&lt;td&gt;&lt;a href=https://www.deparlemonde.com/randonn%C3%A9es-dans-les-alpes-maritimes/france/tour-du-mont-agel/ target=_blank&gt;...&lt;/a&gt;&lt;/td&gt;&lt;tr&gt;&lt;td align="center"&gt;29-12-2023&lt;/td&gt;&lt;td&gt;les plateaux de Caussols et Calern, la Colle de Rougiés (1345 m)&lt;/td&gt;&lt;td  align="center"&gt;350&lt;/td&gt;&lt;td  align="center"&gt;13&lt;/td&gt;&lt;td  align="center"&gt;52&lt;/td&gt;&lt;td  align="center"&gt;Facile&lt;/td&gt;&lt;td&gt;&amp;nbsp;&lt;/td&gt;&lt;tr&gt;&lt;td align="center"&gt;22-12-2023&lt;/td&gt;&lt;td&gt;Le bois d'Amon et la Croix de Cabris&lt;/td&gt;&lt;td  align="center"&gt;350&lt;/td&gt;&lt;td  align="center"&gt;13&lt;/td&gt;&lt;td  align="center"&gt;40&lt;/td&gt;&lt;td  align="center"&gt;Facile&lt;/td&gt;&lt;td&gt;&lt;a href=https://www.visugpx.com/7Jw0s7Zbii target=_blank&gt;...&lt;/a&gt;&lt;/td&gt;&lt;tr&gt;&lt;td align="center"&gt;15-12-2023&lt;/td&gt;&lt;td&gt;Le sommet du pic du Cap Roux&lt;/td&gt;&lt;td  align="center"&gt;530&lt;/td&gt;&lt;td  align="center"&gt;11,5&lt;/td&gt;&lt;td  align="center"&gt;80&lt;/td&gt;&lt;td  align="center"&gt;Moyenne&lt;/td&gt;&lt;td&gt;&lt;a href=https://www.deparlemonde.com/randonn%C3%A9es-dans-les-alpes-maritimes/pic-du-cap-roux/ target=_blank&gt;...&lt;/a&gt;&lt;/td&gt;&lt;tr&gt;&lt;td align="center"&gt;24-11-2023&lt;/td&gt;&lt;td&gt;La cime du Cheiron depuis le village de Gréolières&lt;/td&gt;&lt;td  align="center"&gt;990&lt;/td&gt;&lt;td  align="center"&gt;12&lt;/td&gt;&lt;td  align="center"&gt;56&lt;/td&gt;&lt;td  align="center"&gt;Difficile&lt;/td&gt;&lt;td&gt;&lt;a href=https://randoxygene.departement06.fr/siagne-loup-7-nouvelles-randonnees/cime-du-cheiron-9083.html target=_blank&gt;...&lt;/a&gt;&lt;/td&gt;&lt;tr&gt;&lt;td align="center"&gt;24-11-2023&lt;/td&gt;&lt;td&gt;Le Collet de Barri &lt;/td&gt;&lt;td  align="center"&gt;535&lt;/td&gt;&lt;td  align="center"&gt;7&lt;/td&gt;&lt;td  align="center"&gt;56&lt;/td&gt;&lt;td  align="center"&gt;Moyenne&lt;/td&gt;&lt;td&gt;&lt;a href=https://randoxygene.departement06.fr/siagne-loup-7-nouvelles-randonnees/cime-du-cheiron-9083.html target=_blank&gt;...&lt;/a&gt;&lt;/td&gt;&lt;tr&gt;&lt;td align="center"&gt;17-11-2023&lt;/td&gt;&lt;td&gt;Le tour de la tête de chien et le trophée d’Auguste&lt;/td&gt;&lt;td  align="center"&gt;650&lt;/td&gt;&lt;td  align="center"&gt;10&lt;/td&gt;&lt;td  align="center"&gt;88&lt;/td&gt;&lt;td  align="center"&gt;Moyenne&lt;/td&gt;&lt;td&gt;&lt;a href= https://www.menton-riviera-merveilles.fr/offres/randonnee-le-tour-de-la-tete-de-chien-la-turbie-fr-3123199/ target=_blank&gt;...&lt;/a&gt;&lt;/td&gt;</v>
      </c>
      <c r="B3" s="3"/>
      <c r="D3" t="str">
        <f>A6&amp;A7&amp;A8&amp;A9&amp;A10</f>
        <v>&lt;tr&gt;&lt;td align="center"&gt;7-7-2023&lt;/td&gt;&lt;td&gt;Le lac Autier (2275 m)&lt;/td&gt;&lt;td  align="center"&gt;600&lt;/td&gt;&lt;td&gt;&amp;nbsp;&lt;/td&gt;&lt;td  align="center"&gt;172&lt;/td&gt;&lt;td  align="center"&gt;Moyenne&lt;/td&gt;&lt;td&gt;&lt;a href=https://www.altituderando.com/Lac-Autier-2275m-Vallee-de-la-Gordolasque target=_blank&gt;...&lt;/a&gt;&lt;/td&gt;&lt;tr&gt;&lt;td align="center"&gt;1-7-2023&lt;/td&gt;&lt;td&gt;Le tour des vacheries des ERPS (1750 m) et du CAVALET (1813 m)&lt;/td&gt;&lt;td  align="center"&gt;400&lt;/td&gt;&lt;td  align="center"&gt;6&lt;/td&gt;&lt;td  align="center"&gt;168&lt;/td&gt;&lt;td  align="center"&gt;Facile&lt;/td&gt;&lt;td&gt;&lt;a href=https://www.altituderando.com/Vacheries-du-Cavalet-1813m-et-des-Erps-1750m-Vallee-de-la-Vesubie target=_blank&gt;...&lt;/a&gt;&lt;/td&gt;&lt;tr&gt;&lt;td align="center"&gt;23-6-2023&lt;/td&gt;&lt;td&gt;Lac de Trécolpas, refuge de Cougourde, lac des Sagnes&lt;/td&gt;&lt;td  align="center"&gt;730&lt;/td&gt;&lt;td  align="center"&gt;11,5&lt;/td&gt;&lt;td  align="center"&gt;168&lt;/td&gt;&lt;td  align="center"&gt;Difficile&lt;/td&gt;&lt;td&gt;&lt;a href=https://randoxygene.departement06.fr/haute-vesubie/circuit-de-trecolpas-9198.html target=_blank&gt;...&lt;/a&gt;&lt;/td&gt;&lt;tr&gt;&lt;td align="center"&gt;23-6-2023&lt;/td&gt;&lt;td&gt;Lac de Trécolpas, refuge de Cougourde&lt;/td&gt;&lt;td  align="center"&gt;650&lt;/td&gt;&lt;td  align="center"&gt;10&lt;/td&gt;&lt;td  align="center"&gt;168&lt;/td&gt;&lt;td  align="center"&gt;Moyenne&lt;/td&gt;&lt;td&gt;&amp;nbsp;&lt;/td&gt;&lt;tr&gt;&lt;td align="center"&gt;17-6-2023&lt;/td&gt;&lt;td&gt;Les vacheries d’Anduébis&lt;/td&gt;&lt;td  align="center"&gt;500&lt;/td&gt;&lt;td  align="center"&gt;10&lt;/td&gt;&lt;td  align="center"&gt;180&lt;/td&gt;&lt;td  align="center"&gt;Moyenne&lt;/td&gt;&lt;td&gt;&lt;a href=https://www.sitytrail.com/fr/trails/2297710-valdeblore--vacherie-des-anduebis-de-la-colmiane-x-valdeblore/ target=_blank&gt;...&lt;/a&gt;&lt;/td&gt;&lt;tr&gt;&lt;td align="center"&gt;9-6-2023&lt;/td&gt;&lt;td&gt;La traversée de l’Estérel de Théoule à Anthéor &lt;/td&gt;&lt;td  align="center"&gt;743&lt;/td&gt;&lt;td  align="center"&gt;16,6&lt;/td&gt;&lt;td  align="center"&gt;116&lt;/td&gt;&lt;td  align="center"&gt;Difficle&lt;/td&gt;&lt;td&gt;&lt;a href=https://mercantour.info/topo/traversee_esterel.html target=_blank&gt;...&lt;/a&gt;&lt;/td&gt;&lt;tr&gt;&lt;td align="center"&gt;2-6-2023&lt;/td&gt;&lt;td&gt;Sur le plateau de Cavillore, à la recherche du lis de Pomponne&lt;/td&gt;&lt;td  align="center"&gt;400&lt;/td&gt;&lt;td&gt;&amp;nbsp;&lt;/td&gt;&lt;td  align="center"&gt;30&lt;/td&gt;&lt;td  align="center"&gt;Facile&lt;/td&gt;&lt;td&gt;&amp;nbsp;&lt;/td&gt;&lt;tr&gt;&lt;td align="center"&gt;26-5-2023&lt;/td&gt;&lt;td&gt;Le circuit du Grand Palier au départ de Lieuche&lt;/td&gt;&lt;td  align="center"&gt;400&lt;/td&gt;&lt;td  align="center"&gt;10&lt;/td&gt;&lt;td  align="center"&gt;152&lt;/td&gt;&lt;td  align="center"&gt;Moyenne&lt;/td&gt;&lt;td&gt;&lt;a href=https://randoxygene.departement06.fr/moyen-var/circuit-du-grand-palier-9190.html target=_blank&gt;...&lt;/a&gt;&lt;/td&gt;&lt;tr&gt;&lt;td align="center"&gt;26-5-2023&lt;/td&gt;&lt;td&gt;Le circuit du Grand Palier au départ de Lieuche, extension à Thiery&lt;/td&gt;&lt;td  align="center"&gt;775&lt;/td&gt;&lt;td  align="center"&gt;13&lt;/td&gt;&lt;td  align="center"&gt;152&lt;/td&gt;&lt;td  align="center"&gt;Difficle&lt;/td&gt;&lt;td&gt;&lt;a href=https://www.visorando.com/randonnee-/34327202 target=_blank&gt;...&lt;/a&gt;&lt;/td&gt;&lt;tr&gt;&lt;td align="center"&gt;5-5-2023&lt;/td&gt;&lt;td&gt;Les ruines de Rocca Sparvièra depuis l'Engarvin&lt;/td&gt;&lt;td  align="center"&gt;400&lt;/td&gt;&lt;td  align="center"&gt;8&lt;/td&gt;&lt;td  align="center"&gt;116&lt;/td&gt;&lt;td  align="center"&gt;Moyenne&lt;/td&gt;&lt;td&gt;&lt;a href=https://www.deparlemonde.com/randonn%C3%A9es-dans-les-alpes-maritimes/plateau-de-cavillore/rocca-sparvi%C3%A8ra-depuis-l-engarvin/ target=_blank&gt;...&lt;/a&gt;&lt;/td&gt;&lt;tr&gt;&lt;td align="center"&gt;5-5-2023&lt;/td&gt;&lt;td&gt;Les ruines de Rocca Sparvièra par la baisse de la Minière&lt;/td&gt;&lt;td  align="center"&gt;900&lt;/td&gt;&lt;td  align="center"&gt;11,5&lt;/td&gt;&lt;td  align="center"&gt;104&lt;/td&gt;&lt;td  align="center"&gt;Difficile&lt;/td&gt;&lt;td&gt;&lt;a href=https://www.visorando.com/randonnee-/33510275 target=_blank&gt;...&lt;/a&gt;&lt;/td&gt;&lt;tr&gt;&lt;td align="center"&gt;28-4-2023&lt;/td&gt;&lt;td&gt;Du col du Ferrier à Canaux &lt;/td&gt;&lt;td  align="center"&gt;340&lt;/td&gt;&lt;td  align="center"&gt;11&lt;/td&gt;&lt;td  align="center"&gt;60&lt;/td&gt;&lt;td  align="center"&gt;Facile&lt;/td&gt;&lt;td&gt;&lt;a href=https://www.sitytrail.com/fr/trails/2720069-saintxvallierxdexthiey--ferrier-canaux/ target=_blank&gt;...&lt;/a&gt;&lt;/td&gt;&lt;tr&gt;&lt;td align="center"&gt;21-4-2023&lt;/td&gt;&lt;td&gt;la Pointe de Siricocca, le Pic de Garuche et le Mont Ours&lt;/td&gt;&lt;td  align="center"&gt;690&lt;/td&gt;&lt;td  align="center"&gt;12,5&lt;/td&gt;&lt;td  align="center"&gt;126&lt;/td&gt;&lt;td  align="center"&gt;Moyenne&lt;/td&gt;&lt;td&gt;&lt;a href=https://www.visorando.com/randonnee-pointe-de-siricocca-pic-de-garuche-et-mo/carte-diagramme.html target=_blank&gt;...&lt;/a&gt;&lt;/td&gt;&lt;tr&gt;&lt;td align="center"&gt;14-4-2023&lt;/td&gt;&lt;td&gt;Le Fort du Pic Charvet au départ du pont de Tournefort&lt;/td&gt;&lt;td  align="center"&gt;670&lt;/td&gt;&lt;td  align="center"&gt;12,5&lt;/td&gt;&lt;td  align="center"&gt;107&lt;/td&gt;&lt;td  align="center"&gt;Moyenne&lt;/td&gt;&lt;td&gt;&lt;a href=https://www.visorando.com/randonnee-/2008239 target=_blank&gt;...&lt;/a&gt;&lt;/td&gt;&lt;tr&gt;&lt;td align="center"&gt;7-4-2023&lt;/td&gt;&lt;td&gt;Le sommet des Malvalettes et le vallon de la Cabre&lt;/td&gt;&lt;td  align="center"&gt;490&lt;/td&gt;&lt;td  align="center"&gt;13&lt;/td&gt;&lt;td  align="center"&gt;82&lt;/td&gt;&lt;td  align="center"&gt;Moyenne&lt;/td&gt;&lt;td&gt;&lt;a href=https://www.visorando.com/randonnee-/32355503 target=_blank&gt;...&lt;/a&gt;&lt;/td&gt;&lt;tr&gt;&lt;td align="center"&gt;31-3-2023&lt;/td&gt;&lt;td&gt;Le bois de Garavagne&lt;/td&gt;&lt;td  align="center"&gt;430&lt;/td&gt;&lt;td  align="center"&gt;13&lt;/td&gt;&lt;td  align="center"&gt;52&lt;/td&gt;&lt;td  align="center"&gt;Moyenne&lt;/td&gt;&lt;td&gt;&lt;a href=https://www.visorando.com/randonnee-/32141414 target=_blank&gt;...&lt;/a&gt;&lt;/td&gt;&lt;tr&gt;&lt;td align="center"&gt;24-3-2023&lt;/td&gt;&lt;td&gt;Le sommet des Assaliers (rando resto)&lt;/td&gt;&lt;td  align="center"&gt;250&lt;/td&gt;&lt;td  align="center"&gt;7&lt;/td&gt;&lt;td  align="center"&gt;98&lt;/td&gt;&lt;td  align="center"&gt;Facile&lt;/td&gt;&lt;td&gt;&lt;a href=https://randoxygene.departement06.fr/esteron-loup/circuit-des-assaliers-49740.html target=_blank&gt;...&lt;/a&gt;&lt;/td&gt;&lt;tr&gt;&lt;td align="center"&gt;17-3-2023&lt;/td&gt;&lt;td&gt;L'Estéron, la Clue de la Clave, Gilette, Chemin de Reculon&lt;/td&gt;&lt;td  align="center"&gt;550&lt;/td&gt;&lt;td  align="center"&gt;12&lt;/td&gt;&lt;td  align="center"&gt;72&lt;/td&gt;&lt;td  align="center"&gt;Moyenne&lt;/td&gt;&lt;td&gt;&lt;a href=https://www.visorando.com/randonnee-l-esteron-la-clue-de-la-clave-gilette-ch/ target=_blank&gt;...&lt;/a&gt;&lt;/td&gt;&lt;tr&gt;&lt;td align="center"&gt;10-3-2023&lt;/td&gt;&lt;td&gt;Eze et le Mont Bastide par le sentier Frédéric Nietzsche&lt;/td&gt;&lt;td  align="center"&gt;600&lt;/td&gt;&lt;td  align="center"&gt;7&lt;/td&gt;&lt;td  align="center"&gt;74&lt;/td&gt;&lt;td  align="center"&gt;Difficile&lt;/td&gt;&lt;td&gt;&lt;a href=https://www.visorando.com/randonnee-eze-et-le-mont-bastide-par-le-sentier-fr/ target=_blank&gt;...&lt;/a&gt;&lt;/td&gt;&lt;tr&gt;&lt;td align="center"&gt;3-3-2023&lt;/td&gt;&lt;td&gt;La Caldeira de Maure Vieil&lt;/td&gt;&lt;td  align="center"&gt;400&lt;/td&gt;&lt;td  align="center"&gt;13&lt;/td&gt;&lt;td  align="center"&gt;52&lt;/td&gt;&lt;td  align="center"&gt;Facile&lt;/td&gt;&lt;td&gt;&lt;a href=https://www.visorando.com/randonnee-/31236194 target=_blank&gt;...&lt;/a&gt;&lt;/td&gt;&lt;tr&gt;&lt;td align="center"&gt;24-2-2023&lt;/td&gt;&lt;td&gt;Du plateau de la Sarrée vers St Christophe&lt;/td&gt;&lt;td  align="center"&gt;425&lt;/td&gt;&lt;td  align="center"&gt;10&lt;/td&gt;&lt;td  align="center"&gt;26&lt;/td&gt;&lt;td  align="center"&gt;Facile&lt;/td&gt;&lt;td&gt;&lt;a href=https://www.visorando.com/randonnee-du-plateau-de-la-sarree-a-saint-christop/ target=_blank&gt;...&lt;/a&gt;&lt;/td&gt;&lt;tr&gt;&lt;td align="center"&gt;17-2-2023&lt;/td&gt;&lt;td&gt;Pyramide de Falicon et tour des Monts Chauve (Aspremont et Tourrette)&lt;/td&gt;&lt;td  align="center"&gt;585&lt;/td&gt;&lt;td  align="center"&gt;13&lt;/td&gt;&lt;td  align="center"&gt;80&lt;/td&gt;&lt;td  align="center"&gt;Moyenne&lt;/td&gt;&lt;td&gt;&lt;a href=https://www.visorando.com/randonnee-/30840035 target=_blank&gt;...&lt;/a&gt;&lt;/td&gt;&lt;tr&gt;&lt;td align="center"&gt;10-2-2023&lt;/td&gt;&lt;td&gt;Les mimosas du Grand Duc&lt;/td&gt;&lt;td  align="center"&gt;350&lt;/td&gt;&lt;td  align="center"&gt;10&lt;/td&gt;&lt;td  align="center"&gt;60&lt;/td&gt;&lt;td  align="center"&gt;Facile&lt;/td&gt;&lt;td&gt;&lt;a href=https://www.visorando.com/randonnee-/30589359 target=_blank&gt;...&lt;/a&gt;&lt;/td&gt;&lt;tr&gt;&lt;td align="center"&gt;3-2-2023&lt;/td&gt;&lt;td&gt;Le Haut Montet (1335 m),  au départ du parking de l’Embarnier&lt;/td&gt;&lt;td  align="center"&gt;400&lt;/td&gt;&lt;td  align="center"&gt;12&lt;/td&gt;&lt;td  align="center"&gt;48&lt;/td&gt;&lt;td  align="center"&gt;Facile&lt;/td&gt;&lt;td&gt;&amp;nbsp;&lt;/td&gt;&lt;tr&gt;&lt;td align="center"&gt;27-1-2023&lt;/td&gt;&lt;td&gt;Le mont Vinaigre en passant par le lac de l’Avellan&lt;/td&gt;&lt;td  align="center"&gt;450&lt;/td&gt;&lt;td  align="center"&gt;10&lt;/td&gt;&lt;td  align="center"&gt;84&lt;/td&gt;&lt;td  align="center"&gt;Moyenne&lt;/td&gt;&lt;td&gt;&lt;a href=https://www.visorando.com/randonnee-le-mont-vinaigre-en-passant-par-le-lac-d/ target=_blank&gt;...&lt;/a&gt;&lt;/td&gt;&lt;tr&gt;&lt;td align="center"&gt;20-1-2023&lt;/td&gt;&lt;td&gt;Pic de l'Ours, Dent de l'Ours et pic d'Aurelle&lt;/td&gt;&lt;td  align="center"&gt;535&lt;/td&gt;&lt;td  align="center"&gt;11,5&lt;/td&gt;&lt;td  align="center"&gt;72&lt;/td&gt;&lt;td  align="center"&gt;Moyenne&lt;/td&gt;&lt;td&gt;&lt;a href=https://www.deparlemonde.com/randonn%C3%A9es-dans-les-alpes-maritimes/france/liste-randonn%C3%A9es-haute-v%C3%A9subie/pic-d-aurelle-dans-l-est%C3%A9rel/ target=_blank&gt;...&lt;/a&gt;&lt;/td&gt;&lt;tr&gt;&lt;td align="center"&gt;13-1-2023&lt;/td&gt;&lt;td&gt;Plateau de Saint Barnabé&lt;/td&gt;&lt;td  align="center"&gt;250&lt;/td&gt;&lt;td  align="center"&gt;10&lt;/td&gt;&lt;td  align="center"&gt;60&lt;/td&gt;&lt;td  align="center"&gt;Facile&lt;/td&gt;&lt;td&gt;&lt;a href=https://www.visorando.com/randonnee-/29886446 target=_blank&gt;...&lt;/a&gt;&lt;/td&gt;&lt;tr&gt;&lt;td align="center"&gt;6-1-2023&lt;/td&gt;&lt;td&gt;Lac de Méaulx&lt;/td&gt;&lt;td  align="center"&gt;150&lt;/td&gt;&lt;td  align="center"&gt;9&lt;/td&gt;&lt;td  align="center"&gt;120&lt;/td&gt;&lt;td  align="center"&gt;Facile&lt;/td&gt;&lt;td&gt;&lt;a href=https://www.visorando.com/randonnee-2023-01-06-lac-de-meaulx-st-paul-en-fore/ target=_blank&gt;...&lt;/a&gt;&lt;/td&gt;&lt;tr&gt;&lt;td align="center"&gt;23-12-2022&lt;/td&gt;&lt;td&gt;le plateau de Calern, au départ de l’observatoire du CERGA&lt;/td&gt;&lt;td  align="center"&gt;400&lt;/td&gt;&lt;td  align="center"&gt;10&lt;/td&gt;&lt;td  align="center"&gt;60&lt;/td&gt;&lt;td  align="center"&gt;Moyenne&lt;/td&gt;&lt;td&gt;&lt;a href=https://randoxygene.departement06.fr/siagne-loup-7-nouvelles-randonnees/plateau-de-calern-9079.html target=_blank&gt;...&lt;/a&gt;&lt;/td&gt;&lt;tr&gt;&lt;td align="center"&gt;16-12-2022&lt;/td&gt;&lt;td&gt;Théoule, ND d’Afrique, pointe de l’Aiguille&lt;/td&gt;&lt;td  align="center"&gt;210&lt;/td&gt;&lt;td  align="center"&gt;8&lt;/td&gt;&lt;td  align="center"&gt;72&lt;/td&gt;&lt;td  align="center"&gt;Facile&lt;/td&gt;&lt;td&gt;&lt;a href=http://www.limonta-caladenissa.org/2016/06/col-de-theoule-n-d-d-afrique-pointe-de-l-aiguille.html target=_blank&gt;...&lt;/a&gt;&lt;/td&gt;&lt;tr&gt;&lt;td align="center"&gt;2-12-2022&lt;/td&gt;&lt;td&gt;Mont Cima (878 m) et Croix de Cuor (744 m).&lt;/td&gt;&lt;td  align="center"&gt;480&lt;/td&gt;&lt;td  align="center"&gt;10&lt;/td&gt;&lt;td  align="center"&gt;80&lt;/td&gt;&lt;td  align="center"&gt;Moyenne&lt;/td&gt;&lt;td&gt;&lt;a href=https://www.altituderando.com/Mont-Cima-878m-Croix-de-Cuor-744m-Vieil-Aspremont-816m target=_blank&gt;...&lt;/a&gt;&lt;/td&gt;&lt;tr&gt;&lt;td align="center"&gt;25-11-2022&lt;/td&gt;&lt;td&gt;Le pic du Cap Roux&lt;/td&gt;&lt;td  align="center"&gt;480&lt;/td&gt;&lt;td  align="center"&gt;10&lt;/td&gt;&lt;td  align="center"&gt;80&lt;/td&gt;&lt;td  align="center"&gt;Moyenne&lt;/td&gt;&lt;td&gt;&lt;a href=https://www.toujoursplushaut06.fr/Carte-profil-altimetrique/5)_Pic_du_Cap_Roux-depuis-Saint-Rapha%C3%ABl_(Pointe_de_l'Observatoire)&amp;6003f769989e784cd7227dc5 target=_blank&gt;...&lt;/a&gt;&lt;/td&gt;&lt;tr&gt;&lt;td align="center"&gt;18-11-2022&lt;/td&gt;&lt;td&gt;La clue de Carajuan, au confluent du Jabron et du Verdon&lt;/td&gt;&lt;td  align="center"&gt;370&lt;/td&gt;&lt;td  align="center"&gt;10&lt;/td&gt;&lt;td  align="center"&gt;160&lt;/td&gt;&lt;td  align="center"&gt;Facile&lt;/td&gt;&lt;td&gt;&lt;a href=http://les-randos-du-grand.eklablog.com/le-verdon-a-trigance-le-pont-du-sautet-et-le-belvedere-des-vautours-a207246822 target=_blank&gt;...&lt;/a&gt;&lt;/td&gt;&lt;tr&gt;&lt;td align="center"&gt;11-11-2022&lt;/td&gt;&lt;td&gt;le mont Falourde depuis Bairols&lt;/td&gt;&lt;td  align="center"&gt;550&lt;/td&gt;&lt;td  align="center"&gt;10&lt;/td&gt;&lt;td  align="center"&gt;152&lt;/td&gt;&lt;td  align="center"&gt;Moyenne&lt;/td&gt;&lt;td&gt;&lt;a href=https://toujoursplushaut06.fr/Carte-profil-altimetrique/1)%20Mont%20Falourde-depuis-Bairols&amp;5f191698752fa73131a8ad61 target=_blank&gt;...&lt;/a&gt;&lt;/td&gt;&lt;tr&gt;&lt;td align="center"&gt;4-11-2022&lt;/td&gt;&lt;td&gt;le Serre de Clapeiruole (2131 m), par la crête des Terres Rouges &lt;/td&gt;&lt;td  align="center"&gt;700&lt;/td&gt;&lt;td  align="center"&gt;11&lt;/td&gt;&lt;td  align="center"&gt;152&lt;/td&gt;&lt;td  align="center"&gt;Difficile&lt;/td&gt;&lt;td&gt;&lt;a href=https://www.visugpx.com/6GIIkCJ8e4 target=_blank&gt;...&lt;/a&gt;&lt;/td&gt;&lt;tr&gt;&lt;td align="center"&gt;28-10-2022&lt;/td&gt;&lt;td&gt;Le circuit du Grand Braus&lt;/td&gt;&lt;td  align="center"&gt;700&lt;/td&gt;&lt;td  align="center"&gt;10,5&lt;/td&gt;&lt;td  align="center"&gt;108&lt;/td&gt;&lt;td  align="center"&gt;Difficile&lt;/td&gt;&lt;td&gt;&lt;a href=https://randoxygene.departement06.fr/bevera-paillon/circuit-du-grand-braus-9385.html target=_blank&gt;...&lt;/a&gt;&lt;/td&gt;&lt;tr&gt;&lt;td align="center"&gt;14-10-2022&lt;/td&gt;&lt;td&gt;le Mont Lachens&lt;/td&gt;&lt;td  align="center"&gt;700&lt;/td&gt;&lt;td  align="center"&gt;13,5&lt;/td&gt;&lt;td  align="center"&gt;114&lt;/td&gt;&lt;td  align="center"&gt;Difficile&lt;/td&gt;&lt;td&gt;&lt;a href=https://www.visorando.com/randonnee-le-mont-lachens/ target=_blank&gt;...&lt;/a&gt;&lt;/td&gt;&lt;tr&gt;&lt;td align="center"&gt;9-10-2022&lt;/td&gt;&lt;td&gt;col de L'Encombrette (2527 m) et tour du lac d'Allos&lt;/td&gt;&lt;td  align="center"&gt;500&lt;/td&gt;&lt;td  align="center"&gt;12&lt;/td&gt;&lt;td  align="center"&gt;300&lt;/td&gt;&lt;td  align="center"&gt;Moyenne&lt;/td&gt;&lt;td&gt;&lt;a href=http://rando.canalblog.com/archives/2007/06/20/5367147.html target=_blank&gt;...&lt;/a&gt;&lt;/td&gt;&lt;tr&gt;&lt;td align="center"&gt;30-7-2022&lt;/td&gt;&lt;td&gt;crête de la Bernarde&lt;/td&gt;&lt;td  align="center"&gt;450&lt;/td&gt;&lt;td  align="center"&gt;10&lt;/td&gt;&lt;td  align="center"&gt;150&lt;/td&gt;&lt;td  align="center"&gt;Moyenne&lt;/td&gt;&lt;td&gt;&lt;a href=https://www.visugpx.com/1348053487 target=_blank&gt;...&lt;/a&gt;&lt;/td&gt;&lt;tr&gt;&lt;td align="center"&gt;22-7-2022&lt;/td&gt;&lt;td&gt;les crêtes aérées de l’Audibergue&lt;/td&gt;&lt;td&gt;&amp;nbsp;&lt;/td&gt;&lt;td&gt;&amp;nbsp;&lt;/td&gt;&lt;td  align="center"&gt;84&lt;/td&gt;&lt;td  align="center"&gt;Facile&lt;/td&gt;&lt;td&gt;&amp;nbsp;&lt;/td&gt;&lt;tr&gt;&lt;td align="center"&gt;8-7-2022&lt;/td&gt;&lt;td&gt;tour du Lausfer&lt;/td&gt;&lt;td  align="center"&gt;550&lt;/td&gt;&lt;td  align="center"&gt;10&lt;/td&gt;&lt;td  align="center"&gt;260&lt;/td&gt;&lt;td  align="center"&gt;Moyenne&lt;/td&gt;&lt;td&gt;&lt;a href=https://randoxygene.departement06.fr/haute-tinee-2/tour-du-lausfer-9112.html target=_blank&gt;...&lt;/a&gt;&lt;/td&gt;&lt;tr&gt;&lt;td align="center"&gt;1-7-2022&lt;/td&gt;&lt;td&gt;tour des gorges de l'Artuby&lt;/td&gt;&lt;td  align="center"&gt;430&lt;/td&gt;&lt;td  align="center"&gt;13&lt;/td&gt;&lt;td  align="center"&gt;120&lt;/td&gt;&lt;td  align="center"&gt;Moyenne&lt;/td&gt;&lt;td&gt;&lt;a href=http://lesjoyeuxrandonneursvallerois.e-monsite.com/blog/le-tour-des-gorges-de-l-artuby.html target=_blank&gt;...&lt;/a&gt;&lt;/td&gt;&lt;tr&gt;&lt;td align="center"&gt;25-6-2022&lt;/td&gt;&lt;td&gt;circuit vacheries du Cavalet&lt;/td&gt;&lt;td  align="center"&gt;320&lt;/td&gt;&lt;td  align="center"&gt;6,5&lt;/td&gt;&lt;td  align="center"&gt;170&lt;/td&gt;&lt;td  align="center"&gt;Facile&lt;/td&gt;&lt;td&gt;&lt;a href=https://www.deparlemonde.com/randonn%C3%A9es-dans-les-alpes-maritimes/france/liste-randonn%C3%A9es-haute-v%C3%A9subie/vacherie-du-cavalet/ target=_blank&gt;...&lt;/a&gt;&lt;/td&gt;&lt;tr&gt;&lt;td align="center"&gt;25-6-2022&lt;/td&gt;&lt;td&gt;lac de Cerise&lt;/td&gt;&lt;td  align="center"&gt;720&lt;/td&gt;&lt;td  align="center"&gt;8&lt;/td&gt;&lt;td  align="center"&gt;170&lt;/td&gt;&lt;td  align="center"&gt;Difficile&lt;/td&gt;&lt;td&gt;&lt;a href=https://randoxygene.departement06.fr/haute-vesubie/col-de-cerise-9205.html target=_blank&gt;...&lt;/a&gt;&lt;/td&gt;&lt;tr&gt;&lt;td align="center"&gt;25-6-2022&lt;/td&gt;&lt;td&gt;lac de Cerise et  lac du Mercantour&lt;/td&gt;&lt;td  align="center"&gt;960&lt;/td&gt;&lt;td  align="center"&gt;9,2&lt;/td&gt;&lt;td  align="center"&gt;170&lt;/td&gt;&lt;td  align="center"&gt;Difficile&lt;/td&gt;&lt;td&gt;&lt;a href=https://randoxygene.departement06.fr/haute-vesubie/col-de-cerise-9205.html target=_blank&gt;...&lt;/a&gt;&lt;/td&gt;&lt;tr&gt;&lt;td align="center"&gt;17-6-2022&lt;/td&gt;&lt;td&gt;les crêtes du Cheiron&lt;/td&gt;&lt;td  align="center"&gt;310&lt;/td&gt;&lt;td  align="center"&gt;8,2&lt;/td&gt;&lt;td  align="center"&gt;80&lt;/td&gt;&lt;td  align="center"&gt;Facile&lt;/td&gt;&lt;td&gt;&amp;nbsp;&lt;/td&gt;&lt;tr&gt;&lt;td align="center"&gt;17-6-2022&lt;/td&gt;&lt;td&gt;les crêtes du Cheiron&lt;/td&gt;&lt;td  align="center"&gt;650&lt;/td&gt;&lt;td  align="center"&gt;12&lt;/td&gt;&lt;td  align="center"&gt;80&lt;/td&gt;&lt;td  align="center"&gt;Difficile&lt;/td&gt;&lt;td&gt;&amp;nbsp;&lt;/td&gt;&lt;tr&gt;&lt;td align="center"&gt;2-6-2022&lt;/td&gt;&lt;td&gt;lacs de Millefonts col du Barn mont Pepoiri&lt;/td&gt;&lt;td  align="center"&gt;630&lt;/td&gt;&lt;td  align="center"&gt;9&lt;/td&gt;&lt;td  align="center"&gt;180&lt;/td&gt;&lt;td  align="center"&gt;Difficile&lt;/td&gt;&lt;td&gt;&lt;a href=https://randoxygene.departement06.fr/moyenne-tinee/mont-pepoiri-9121.html target=_blank&gt;...&lt;/a&gt;&lt;/td&gt;&lt;tr&gt;&lt;td align="center"&gt;27-5-2022&lt;/td&gt;&lt;td&gt;tour du mont de Lieuche&lt;/td&gt;&lt;td  align="center"&gt;600&lt;/td&gt;&lt;td  align="center"&gt;142,5&lt;/td&gt;&lt;td  align="center"&gt;100&lt;/td&gt;&lt;td  align="center"&gt;Difficile&lt;/td&gt;&lt;td&gt;&lt;a href=https://randoxygene.departement06.fr/moyen-var/tour-du-mont-de-lieuche-9218.html target=_blank&gt;...&lt;/a&gt;&lt;/td&gt;&lt;tr&gt;&lt;td align="center"&gt;20-5-2022&lt;/td&gt;&lt;td&gt;sentier des pivoines&lt;/td&gt;&lt;td  align="center"&gt;100&lt;/td&gt;&lt;td  align="center"&gt;5&lt;/td&gt;&lt;td  align="center"&gt;92&lt;/td&gt;&lt;td  align="center"&gt;Facile&lt;/td&gt;&lt;td&gt;&amp;nbsp;&lt;/td&gt;</v>
      </c>
    </row>
    <row r="4" spans="1:4" ht="249.95" customHeight="1" x14ac:dyDescent="0.5">
      <c r="A4" s="5" t="str">
        <f>Code!I$42&amp;Code!I$43&amp;Code!I$44&amp;Code!I$45&amp;Code!I$46&amp;Code!I$47&amp;Code!I$48&amp;Code!I$49&amp;Code!I$50&amp;Code!I$51</f>
        <v>&lt;tr&gt;&lt;td align="center"&gt;17-11-2023&lt;/td&gt;&lt;td&gt;La cuve perchée de l'Autreville&lt;/td&gt;&lt;td&gt;&amp;nbsp;&lt;/td&gt;&lt;td&gt;&amp;nbsp;&lt;/td&gt;&lt;td  align="center"&gt;60&lt;/td&gt;&lt;td  align="center"&gt;Facile&lt;/td&gt;&lt;td&gt;&lt;a href=https://altiplus.o2switch.net/la-cuve-de-lautre-ville-17-decembre-2017/ target=_blank&gt;...&lt;/a&gt;&lt;/td&gt;&lt;tr&gt;&lt;td align="center"&gt;10-11-2023&lt;/td&gt;&lt;td&gt;le Circuit du Pié Martin (+ tour de guet)&lt;/td&gt;&lt;td  align="center"&gt;450&lt;/td&gt;&lt;td  align="center"&gt;10&lt;/td&gt;&lt;td  align="center"&gt;40&lt;/td&gt;&lt;td  align="center"&gt;Moyenne&lt;/td&gt;&lt;td&gt;&lt;a href=https://randoxygene.departement06.fr/pays-vencois/circuit-de-pie-martin-9306.html target=_blank&gt;...&lt;/a&gt;&lt;/td&gt;&lt;tr&gt;&lt;td align="center"&gt;3-11-2023&lt;/td&gt;&lt;td&gt;le Circuit du canal du Loup (+ point de vue Kennedy)&lt;/td&gt;&lt;td  align="center"&gt;420&lt;/td&gt;&lt;td  align="center"&gt;10&lt;/td&gt;&lt;td  align="center"&gt;26&lt;/td&gt;&lt;td  align="center"&gt;Moyenne&lt;/td&gt;&lt;td&gt;&lt;a href=https://randoxygene.departement06.fr/pays-grassois-7-nouvelles-randonnees/circuit-du-canal-du-loup-45270.html target=_blank&gt;...&lt;/a&gt;&lt;/td&gt;&lt;tr&gt;&lt;td align="center"&gt;27-10-2023&lt;/td&gt;&lt;td&gt;Cime des Collettes&lt;/td&gt;&lt;td  align="center"&gt;740&lt;/td&gt;&lt;td  align="center"&gt;9,5&lt;/td&gt;&lt;td  align="center"&gt;120&lt;/td&gt;&lt;td  align="center"&gt;Difficile&lt;/td&gt;&lt;td&gt;&lt;a href=https://vttour.fr/topos/2829 target=_blank&gt;...&lt;/a&gt;&lt;/td&gt;&lt;tr&gt;&lt;td align="center"&gt;13-10-2023&lt;/td&gt;&lt;td&gt;La Montagne de Mairola (alt : 1596 m)&lt;/td&gt;&lt;td  align="center"&gt;650&lt;/td&gt;&lt;td  align="center"&gt;12&lt;/td&gt;&lt;td  align="center"&gt;180&lt;/td&gt;&lt;td  align="center"&gt;Moyenne&lt;/td&gt;&lt;td&gt;&lt;a href=https://www.toujoursplushaut06.fr/3D/2)-Montagne-de-Mairola-en-aller-retour-depuis-Auvare&amp;6377db13f685f34a3c27580d target=_blank&gt;...&lt;/a&gt;&lt;/td&gt;&lt;tr&gt;&lt;td align="center"&gt;7-10-2023&lt;/td&gt;&lt;td&gt;Le Conquet&lt;/td&gt;&lt;td  align="center"&gt;450&lt;/td&gt;&lt;td&gt;&amp;nbsp;&lt;/td&gt;&lt;td  align="center"&gt;140&lt;/td&gt;&lt;td  align="center"&gt;Moyenne&lt;/td&gt;&lt;td&gt;&amp;nbsp;&lt;/td&gt;&lt;tr&gt;&lt;td align="center"&gt;6-10-2023&lt;/td&gt;&lt;td&gt;Camp Soubran et lac Graveirette&lt;/td&gt;&lt;td  align="center"&gt;670&lt;/td&gt;&lt;td  align="center"&gt;13,5&lt;/td&gt;&lt;td  align="center"&gt;172&lt;/td&gt;&lt;td  align="center"&gt;Difficle&lt;/td&gt;&lt;td&gt;&lt;a href=https://fr-fr.gps-viewer.com/tracks/ekcg/rep%C3%A9rage-camp-Soubran-lac-Graveirette/ target=_blank&gt;...&lt;/a&gt;&lt;/td&gt;&lt;tr&gt;&lt;td align="center"&gt;29-9-2023&lt;/td&gt;&lt;td&gt;Les lacs de Millefonts, la Tête du Barn, la Tête des Margès, le col Ferrière&lt;/td&gt;&lt;td  align="center"&gt;620&lt;/td&gt;&lt;td  align="center"&gt;9,5&lt;/td&gt;&lt;td  align="center"&gt;180&lt;/td&gt;&lt;td  align="center"&gt;Moyenne&lt;/td&gt;&lt;td&gt;&lt;a href=https://www.visugpx.com/ZJv0rDqW1j?t=3 target=_blank&gt;...&lt;/a&gt;&lt;/td&gt;&lt;tr&gt;&lt;td align="center"&gt;23-9-2023&lt;/td&gt;&lt;td&gt;Circuit du village abandonné d’Amen&lt;/td&gt;&lt;td  align="center"&gt;800&lt;/td&gt;&lt;td  align="center"&gt;16,5&lt;/td&gt;&lt;td  align="center"&gt;200&lt;/td&gt;&lt;td  align="center"&gt;Difficle&lt;/td&gt;&lt;td&gt;&lt;a href=https://www.visorando.com/randonnee-clue-et-village-d-amen-au-depart-du-pont/ target=_blank&gt;...&lt;/a&gt;&lt;/td&gt;&lt;tr&gt;&lt;td align="center"&gt;15-9-2023&lt;/td&gt;&lt;td&gt;Le tour des fortifications du massif de l'Authion&lt;/td&gt;&lt;td  align="center"&gt;620&lt;/td&gt;&lt;td  align="center"&gt;14&lt;/td&gt;&lt;td  align="center"&gt;160&lt;/td&gt;&lt;td  align="center"&gt;Moyenne&lt;/td&gt;&lt;td&gt;&lt;a href=https://www.visorando.com/randonnee-les-fortifications-du-massif-de-l-authio/ target=_blank&gt;...&lt;/a&gt;&lt;/td&gt;</v>
      </c>
      <c r="B4" s="3"/>
      <c r="D4" t="str">
        <f>A11&amp;A12&amp;A13&amp;A14&amp;A15</f>
        <v>&lt;tr&gt;&lt;td align="center"&gt;20-5-2022&lt;/td&gt;&lt;td&gt;le tour de la Baume des Echelles&lt;/td&gt;&lt;td  align="center"&gt;530&lt;/td&gt;&lt;td  align="center"&gt;9,7&lt;/td&gt;&lt;td  align="center"&gt;80&lt;/td&gt;&lt;td  align="center"&gt;Moyenne&lt;/td&gt;&lt;td&gt;&lt;a href=https://www.visorando.com/randonnee-le-tour-de-la-beaume-des-echelles/ target=_blank&gt;...&lt;/a&gt;&lt;/td&gt;&lt;tr&gt;&lt;td align="center"&gt;13-5-2022&lt;/td&gt;&lt;td&gt;hameau de Béasse&lt;/td&gt;&lt;td  align="center"&gt;450&lt;/td&gt;&lt;td  align="center"&gt;12&lt;/td&gt;&lt;td  align="center"&gt;132&lt;/td&gt;&lt;td  align="center"&gt;Moyenne&lt;/td&gt;&lt;td&gt;&amp;nbsp;&lt;/td&gt;&lt;tr&gt;&lt;td align="center"&gt;6-5-2022&lt;/td&gt;&lt;td&gt;mont Brune au départ d'Ascros&lt;/td&gt;&lt;td  align="center"&gt;450&lt;/td&gt;&lt;td  align="center"&gt;11&lt;/td&gt;&lt;td  align="center"&gt;136&lt;/td&gt;&lt;td  align="center"&gt;Moyenne&lt;/td&gt;&lt;td&gt;&lt;a href=https://toujoursplushaut06.fr/Carte-profil-altimetrique/2)_Mont_Brune_en_aller-retour-depuis-Ascros&amp;5f298d5dce0879c6219229bc target=_blank&gt;...&lt;/a&gt;&lt;/td&gt;&lt;tr&gt;&lt;td align="center"&gt;29-4-2022&lt;/td&gt;&lt;td&gt;crêtes de l’Audibergue par Canaux&lt;/td&gt;&lt;td  align="center"&gt;400&lt;/td&gt;&lt;td  align="center"&gt;12&lt;/td&gt;&lt;td  align="center"&gt;60&lt;/td&gt;&lt;td  align="center"&gt;Moyenne&lt;/td&gt;&lt;td&gt;&amp;nbsp;&lt;/td&gt;&lt;tr&gt;&lt;td align="center"&gt;29-4-2022&lt;/td&gt;&lt;td&gt;le Mont Férion&lt;/td&gt;&lt;td  align="center"&gt;785&lt;/td&gt;&lt;td  align="center"&gt;12&lt;/td&gt;&lt;td  align="center"&gt;98&lt;/td&gt;&lt;td  align="center"&gt;Difficile&lt;/td&gt;&lt;td&gt;&lt;a href=https://randoxygene.departement06.fr/bevera-paillon/crete-du-ferion-9386.html target=_blank&gt;...&lt;/a&gt;&lt;/td&gt;&lt;tr&gt;&lt;td align="center"&gt;22-4-2022&lt;/td&gt;&lt;td&gt;Caussols la colle du Maçon + resto Caussols&lt;/td&gt;&lt;td  align="center"&gt;290&lt;/td&gt;&lt;td  align="center"&gt;6,4&lt;/td&gt;&lt;td  align="center"&gt;52&lt;/td&gt;&lt;td  align="center"&gt;Facile&lt;/td&gt;&lt;td&gt;&lt;a href=https://www.deparlemonde.com/randonn%C3%A9es-dans-les-alpes-maritimes/france/liste-randonn%C3%A9es-haute-v%C3%A9subie/la-colle-du-ma%C3%A7on/ target=_blank&gt;...&lt;/a&gt;&lt;/td&gt;&lt;tr&gt;&lt;td align="center"&gt;15-4-2022&lt;/td&gt;&lt;td&gt;le village de Rocca Sparviera et la mine de l'Eguisse&lt;/td&gt;&lt;td  align="center"&gt;530&lt;/td&gt;&lt;td  align="center"&gt;9,7&lt;/td&gt;&lt;td  align="center"&gt;120&lt;/td&gt;&lt;td  align="center"&gt;Moyenne&lt;/td&gt;&lt;td&gt;&lt;a href=https://fr-be.gps-viewer.com/tracks/e8l3/Rocca-Sparvi%C3%A8ra-et-Mine-de-l-Eguisse/ target=_blank&gt;...&lt;/a&gt;&lt;/td&gt;&lt;tr&gt;&lt;td align="center"&gt;8-4-2022&lt;/td&gt;&lt;td&gt;Sommet du Broc, plateau de Monséguise et Péloua&lt;/td&gt;&lt;td  align="center"&gt;530&lt;/td&gt;&lt;td  align="center"&gt;12,7&lt;/td&gt;&lt;td  align="center"&gt;72&lt;/td&gt;&lt;td  align="center"&gt;Moyenne&lt;/td&gt;&lt;td&gt;&lt;a href=https://www.visorando.com/randonnee-plateau-de-monseguise/ target=_blank&gt;...&lt;/a&gt;&lt;/td&gt;&lt;tr&gt;&lt;td align="center"&gt;1-4-2022&lt;/td&gt;&lt;td&gt;Bagnols en forêt pic de la Gardiette&lt;/td&gt;&lt;td  align="center"&gt;440&lt;/td&gt;&lt;td  align="center"&gt;11,3&lt;/td&gt;&lt;td  align="center"&gt;94&lt;/td&gt;&lt;td  align="center"&gt;Moyenne&lt;/td&gt;&lt;td&gt;&lt;a href=http://pataugas-83.eklablog.com/le-pic-de-la-gardiette-a119638206 target=_blank&gt;...&lt;/a&gt;&lt;/td&gt;&lt;tr&gt;&lt;td align="center"&gt;25-3-2022&lt;/td&gt;&lt;td&gt;Le tour de la Sappée&lt;/td&gt;&lt;td  align="center"&gt;400&lt;/td&gt;&lt;td  align="center"&gt;11&lt;/td&gt;&lt;td  align="center"&gt;100&lt;/td&gt;&lt;td  align="center"&gt;Moyenne&lt;/td&gt;&lt;td&gt;&amp;nbsp;&lt;/td&gt;&lt;tr&gt;&lt;td align="center"&gt;18-3-2022&lt;/td&gt;&lt;td&gt;Mouton d'Anou depuis Bezaudun Groupe2&lt;/td&gt;&lt;td  align="center"&gt;300&lt;/td&gt;&lt;td  align="center"&gt;10&lt;/td&gt;&lt;td  align="center"&gt;70&lt;/td&gt;&lt;td  align="center"&gt;Facile&lt;/td&gt;&lt;td&gt;&lt;a href=https://www.deparlemonde.com/randonn%C3%A9es-dans-les-alpes-maritimes/france/mouton-d-anou/ target=_blank&gt;...&lt;/a&gt;&lt;/td&gt;&lt;tr&gt;&lt;td align="center"&gt;18-3-2022&lt;/td&gt;&lt;td&gt;Mouton d'Anou depuis Bezaudun Groupe1&lt;/td&gt;&lt;td  align="center"&gt;570&lt;/td&gt;&lt;td  align="center"&gt;15&lt;/td&gt;&lt;td  align="center"&gt;70&lt;/td&gt;&lt;td  align="center"&gt;Moyenne&lt;/td&gt;&lt;td&gt;&lt;a href=https://www.terresetpierresdazur.com/mouton-d-anou target=_blank&gt;...&lt;/a&gt;&lt;/td&gt;&lt;tr&gt;&lt;td align="center"&gt;11-3-2022&lt;/td&gt;&lt;td&gt;circuit de Cipières prolongé vers Grabelle bories&lt;/td&gt;&lt;td  align="center"&gt;370&lt;/td&gt;&lt;td  align="center"&gt;13,8&lt;/td&gt;&lt;td  align="center"&gt;52&lt;/td&gt;&lt;td  align="center"&gt;Facile&lt;/td&gt;&lt;td&gt;&lt;a href=https://www.terresetpierresdazur.com/circuit-cipres target=_blank&gt;...&lt;/a&gt;&lt;/td&gt;&lt;tr&gt;&lt;td align="center"&gt;4-3-2022&lt;/td&gt;&lt;td&gt;Escragnolles chapelle St Martin et Baou Mourine   &lt;/td&gt;&lt;td  align="center"&gt;260&lt;/td&gt;&lt;td  align="center"&gt;8,3&lt;/td&gt;&lt;td  align="center"&gt;80&lt;/td&gt;&lt;td  align="center"&gt;Facile&lt;/td&gt;&lt;td&gt;&amp;nbsp;&lt;/td&gt;&lt;tr&gt;&lt;td align="center"&gt;4-3-2022&lt;/td&gt;&lt;td&gt;de St Vallier à Escragnolles par le GR 406, Baou Mourine, 
ruines du hameau de Rouyère&lt;/td&gt;&lt;td  align="center"&gt;620&lt;/td&gt;&lt;td  align="center"&gt;15&lt;/td&gt;&lt;td  align="center"&gt;60&lt;/td&gt;&lt;td  align="center"&gt;Moyenne&lt;/td&gt;&lt;td&gt;&lt;a href=https://dan-randos-photos.monsite-orange.fr/page-5c866cf575a97.html target=_blank&gt;...&lt;/a&gt;&lt;/td&gt;&lt;tr&gt;&lt;td align="center"&gt;25-2-2022&lt;/td&gt;&lt;td&gt;le Bois d'Amon, sur les hauteurs de Saint-Cézaire-sur-Siagne&lt;/td&gt;&lt;td  align="center"&gt;350&lt;/td&gt;&lt;td  align="center"&gt;15&lt;/td&gt;&lt;td  align="center"&gt;40&lt;/td&gt;&lt;td  align="center"&gt;Moyenne&lt;/td&gt;&lt;td&gt;&lt;a href=https://www.sitytrail.com/fr/trails/2021593-speracedes--cabris-x-bois-dxamont/ target=_blank&gt;...&lt;/a&gt;&lt;/td&gt;&lt;tr&gt;&lt;td align="center"&gt;18-2-2022&lt;/td&gt;&lt;td&gt;St Barnabé puy de Naouri puy de Tourrettes village nègre&lt;/td&gt;&lt;td  align="center"&gt;400&lt;/td&gt;&lt;td  align="center"&gt;12&lt;/td&gt;&lt;td  align="center"&gt;64&lt;/td&gt;&lt;td  align="center"&gt;Moyenne&lt;/td&gt;&lt;td&gt;&amp;nbsp;&lt;/td&gt;&lt;tr&gt;&lt;td align="center"&gt;11-2-2022&lt;/td&gt;&lt;td&gt;lac de St Cassien&lt;/td&gt;&lt;td  align="center"&gt;240&lt;/td&gt;&lt;td  align="center"&gt;15&lt;/td&gt;&lt;td  align="center"&gt;72&lt;/td&gt;&lt;td  align="center"&gt;Facile&lt;/td&gt;&lt;td&gt;&amp;nbsp;&lt;/td&gt;&lt;tr&gt;&lt;td align="center"&gt;4-2-2022&lt;/td&gt;&lt;td&gt;Les mimosas de l'Estérel, la caldeira de Maure Vieil et 
le Mont Saint Martin&lt;/td&gt;&lt;td  align="center"&gt;420&lt;/td&gt;&lt;td  align="center"&gt;11,5&lt;/td&gt;&lt;td  align="center"&gt;52&lt;/td&gt;&lt;td  align="center"&gt;Moyenne&lt;/td&gt;&lt;td&gt;&lt;a href=https://www.visorando.com/randonnee-mont-saint-martin/ target=_blank&gt;...&lt;/a&gt;&lt;/td&gt;&lt;tr&gt;&lt;td align="center"&gt;28-1-2022&lt;/td&gt;&lt;td&gt;mont Macaron&lt;/td&gt;&lt;td  align="center"&gt;300&lt;/td&gt;&lt;td  align="center"&gt;9&lt;/td&gt;&lt;td  align="center"&gt;95&lt;/td&gt;&lt;td  align="center"&gt;Facile&lt;/td&gt;&lt;td&gt;&lt;a href=https://randoxygene.departement06.fr/pays-nicois/crete-du-mont-macaron-9295.html target=_blank&gt;...&lt;/a&gt;&lt;/td&gt;&lt;tr&gt;&lt;td align="center"&gt;28-1-2022&lt;/td&gt;&lt;td&gt;mont Macaron&lt;/td&gt;&lt;td  align="center"&gt;675&lt;/td&gt;&lt;td  align="center"&gt;12,3&lt;/td&gt;&lt;td  align="center"&gt;80&lt;/td&gt;&lt;td  align="center"&gt;Moyenne&lt;/td&gt;&lt;td&gt;&lt;a href=https://tourrette-levens.fr/wp-content/uploads/2022/02/8-MontMacaron-maj2021-ok.pdf target=_blank&gt;...&lt;/a&gt;&lt;/td&gt;&lt;tr&gt;&lt;td align="center"&gt;21-1-2022&lt;/td&gt;&lt;td&gt;Plan des Noves, baou des Noirs, baou des Blancs&lt;/td&gt;&lt;td  align="center"&gt;500&lt;/td&gt;&lt;td  align="center"&gt;12&lt;/td&gt;&lt;td  align="center"&gt;52&lt;/td&gt;&lt;td  align="center"&gt;Moyenne&lt;/td&gt;&lt;td&gt;&lt;a href=https://www.terresetpierresdazur.com/baousnoirsblancs target=_blank&gt;...&lt;/a&gt;&lt;/td&gt;&lt;tr&gt;&lt;td align="center"&gt;14-1-2022&lt;/td&gt;&lt;td&gt;croix de Cabris&lt;/td&gt;&lt;td  align="center"&gt;320&lt;/td&gt;&lt;td  align="center"&gt;12,4&lt;/td&gt;&lt;td  align="center"&gt;32&lt;/td&gt;&lt;td  align="center"&gt;Facile&lt;/td&gt;&lt;td&gt;&amp;nbsp;&lt;/td&gt;&lt;tr&gt;&lt;td align="center"&gt;7-1-2022&lt;/td&gt;&lt;td&gt;le rocher des Monges&lt;/td&gt;&lt;td  align="center"&gt;300&lt;/td&gt;&lt;td  align="center"&gt;8,5&lt;/td&gt;&lt;td  align="center"&gt;72&lt;/td&gt;&lt;td  align="center"&gt;Facile&lt;/td&gt;&lt;td&gt;&lt;a href=https://www.toujoursplushaut06.fr/3)_Rocher_des_Monges target=_blank&gt;...&lt;/a&gt;&lt;/td&gt;&lt;tr&gt;&lt;td align="center"&gt;11-12-2021&lt;/td&gt;&lt;td&gt;circuit de la Forna fort de la Revere&lt;/td&gt;&lt;td  align="center"&gt;250&lt;/td&gt;&lt;td  align="center"&gt;9&lt;/td&gt;&lt;td  align="center"&gt;86&lt;/td&gt;&lt;td  align="center"&gt;Facile&lt;/td&gt;&lt;td&gt;&lt;a href=https://www.cirkwi.com/fr/circuit/255999-fort-de-la-revere-depuis-la-turbie target=_blank&gt;...&lt;/a&gt;&lt;/td&gt;&lt;tr&gt;&lt;td align="center"&gt;3-12-2021&lt;/td&gt;&lt;td&gt; cimes du Mercantour, depuis le sommet de Calern&lt;/td&gt;&lt;td  align="center"&gt;250&lt;/td&gt;&lt;td  align="center"&gt;10&lt;/td&gt;&lt;td  align="center"&gt;56&lt;/td&gt;&lt;td  align="center"&gt;Facile&lt;/td&gt;&lt;td&gt;&amp;nbsp;&lt;/td&gt;&lt;tr&gt;&lt;td align="center"&gt;26-11-2021&lt;/td&gt;&lt;td&gt;Suvières et Marsaou&lt;/td&gt;&lt;td  align="center"&gt;620&lt;/td&gt;&lt;td  align="center"&gt;14,2&lt;/td&gt;&lt;td  align="center"&gt;56&lt;/td&gt;&lt;td  align="center"&gt;Moyenne&lt;/td&gt;&lt;td&gt;&lt;a href=https://mercantour.info/topo/marsaou-suvieres.html target=_blank&gt;...&lt;/a&gt;&lt;/td&gt;&lt;tr&gt;&lt;td align="center"&gt;19-11-2021&lt;/td&gt;&lt;td&gt;cascade de Clars + resto la Colette&lt;/td&gt;&lt;td  align="center"&gt;310&lt;/td&gt;&lt;td  align="center"&gt;8,5&lt;/td&gt;&lt;td  align="center"&gt;80&lt;/td&gt;&lt;td  align="center"&gt;Facile&lt;/td&gt;&lt;td&gt;&lt;a href=https://fr-fr.gps-viewer.com/tracks/ejbp/Cascade-de-Clars-via-l-Ubac-de-Brain%C3%A9e/ target=_blank&gt;...&lt;/a&gt;&lt;/td&gt;&lt;tr&gt;&lt;td align="center"&gt;5-11-2021&lt;/td&gt;&lt;td&gt;Castellaras de la Malle par la colle du Maçon&lt;/td&gt;&lt;td  align="center"&gt;555&lt;/td&gt;&lt;td  align="center"&gt;12&lt;/td&gt;&lt;td  align="center"&gt;56&lt;/td&gt;&lt;td  align="center"&gt;Moyenne&lt;/td&gt;&lt;td&gt;&amp;nbsp;&lt;/td&gt;&lt;tr&gt;&lt;td align="center"&gt;29-10-2021&lt;/td&gt;&lt;td&gt;Plateau de Caussols&lt;/td&gt;&lt;td  align="center"&gt;110&lt;/td&gt;&lt;td  align="center"&gt;11&lt;/td&gt;&lt;td  align="center"&gt;50&lt;/td&gt;&lt;td  align="center"&gt;Facile&lt;/td&gt;&lt;td&gt;&amp;nbsp;&lt;/td&gt;&lt;tr&gt;&lt;td align="center"&gt;29-10-2021&lt;/td&gt;&lt;td&gt;Mont Razet&lt;/td&gt;&lt;td  align="center"&gt;610&lt;/td&gt;&lt;td  align="center"&gt;8&lt;/td&gt;&lt;td  align="center"&gt;126&lt;/td&gt;&lt;td  align="center"&gt;Moyenne&lt;/td&gt;&lt;td&gt;&lt;a href=https://randoxygene.departement06.fr/pays-mentonnais/circuit-du-razet-9258.html target=_blank&gt;...&lt;/a&gt;&lt;/td&gt;&lt;tr&gt;&lt;td align="center"&gt;22-10-2021&lt;/td&gt;&lt;td&gt;au coeur de l'Esterel&lt;/td&gt;&lt;td  align="center"&gt;220&lt;/td&gt;&lt;td  align="center"&gt;11&lt;/td&gt;&lt;td  align="center"&gt;100&lt;/td&gt;&lt;td  align="center"&gt;Facile&lt;/td&gt;&lt;td&gt;&lt;a href=https://www.terresetpierresdazur.com/au-coeur-de-lesterel target=_blank&gt;...&lt;/a&gt;&lt;/td&gt;&lt;tr&gt;&lt;td align="center"&gt;22-10-2021&lt;/td&gt;&lt;td&gt;le brec d'Utelle&lt;/td&gt;&lt;td  align="center"&gt;830&lt;/td&gt;&lt;td  align="center"&gt;11&lt;/td&gt;&lt;td  align="center"&gt;118&lt;/td&gt;&lt;td  align="center"&gt;Difficile&lt;/td&gt;&lt;td&gt;&lt;a href=https://randoxygene.departement06.fr/vesubie/brec-d-utelle-9376.html target=_blank&gt;...&lt;/a&gt;&lt;/td&gt;&lt;tr&gt;&lt;td align="center"&gt;15-10-2021&lt;/td&gt;&lt;td&gt;montagne de Thiey depuis Canaux&lt;/td&gt;&lt;td  align="center"&gt;475&lt;/td&gt;&lt;td  align="center"&gt;10&lt;/td&gt;&lt;td  align="center"&gt;60&lt;/td&gt;&lt;td  align="center"&gt;Moyenne&lt;/td&gt;&lt;td&gt;&lt;a href=https://mercantour.info/topo/montagne-thiey-canaux.html target=_blank&gt;...&lt;/a&gt;&lt;/td&gt;&lt;tr&gt;&lt;td align="center"&gt;8-10-2021&lt;/td&gt;&lt;td&gt;bois des Malines par la piste des Courtils&lt;/td&gt;&lt;td  align="center"&gt;210&lt;/td&gt;&lt;td  align="center"&gt;9&lt;/td&gt;&lt;td  align="center"&gt;54&lt;/td&gt;&lt;td  align="center"&gt;Facile&lt;/td&gt;&lt;td&gt;&amp;nbsp;&lt;/td&gt;&lt;tr&gt;&lt;td align="center"&gt;1-10-2021&lt;/td&gt;&lt;td&gt;Mont Vial depuis Revest les Roches&lt;/td&gt;&lt;td  align="center"&gt;750&lt;/td&gt;&lt;td  align="center"&gt;12,5&lt;/td&gt;&lt;td  align="center"&gt;100&lt;/td&gt;&lt;td  align="center"&gt;Difficile&lt;/td&gt;&lt;td&gt;&lt;a href=https://www.toujoursplushaut06.fr/2)_Mont_Vial_depuis-Revest-les-Roches target=_blank&gt;...&lt;/a&gt;&lt;/td&gt;&lt;tr&gt;&lt;td align="center"&gt;24-9-2021&lt;/td&gt;&lt;td&gt;Les gorges de Daluis&lt;/td&gt;&lt;td  align="center"&gt;550&lt;/td&gt;&lt;td  align="center"&gt;10&lt;/td&gt;&lt;td  align="center"&gt;206&lt;/td&gt;&lt;td  align="center"&gt;Moyenne&lt;/td&gt;&lt;td&gt;&lt;a href=https://randoxygene.departement06.fr/haut-var/gorges-de-daluis-9049.html target=_blank&gt;...&lt;/a&gt;&lt;/td&gt;&lt;tr&gt;&lt;td align="center"&gt;17-9-2021&lt;/td&gt;&lt;td&gt;La crête de Crémon (1780m&lt;/td&gt;&lt;td  align="center"&gt;400&lt;/td&gt;&lt;td  align="center"&gt;11&lt;/td&gt;&lt;td  align="center"&gt;143&lt;/td&gt;&lt;td  align="center"&gt;Moyenne&lt;/td&gt;&lt;td&gt;&lt;a href=https://fr.wikiloc.com/itineraires-randonnee/cremont-via-vauplane-19563160 target=_blank&gt;...&lt;/a&gt;&lt;/td&gt;&lt;tr&gt;&lt;td align="center"&gt;10-9-2021&lt;/td&gt;&lt;td&gt;Pointe Chavanette (1753m) et 
Brec d’Ilonse (1738m)&lt;/td&gt;&lt;td  align="center"&gt;700&lt;/td&gt;&lt;td  align="center"&gt;10&lt;/td&gt;&lt;td  align="center"&gt;143&lt;/td&gt;&lt;td  align="center"&gt;Difficile&lt;/td&gt;&lt;td&gt;&lt;a href=https://fr-fr.gps-viewer.com/tracks/ew44/2021-09-10-Pointe-Chavanette-1753m-et-Brec-d-Ilonse-1738m/ target=_blank&gt;...&lt;/a&gt;&lt;/td&gt;&lt;tr&gt;&lt;td align="center"&gt;5-9-2021&lt;/td&gt;&lt;td&gt;Baus de la Frema&lt;/td&gt;&lt;td  align="center"&gt;650&lt;/td&gt;&lt;td  align="center"&gt;8&lt;/td&gt;&lt;td  align="center"&gt;170&lt;/td&gt;&lt;td  align="center"&gt;Moyenne&lt;/td&gt;&lt;td&gt;&lt;a href=https://mercantour.info/topo/baus-frema.html target=_blank&gt;...&lt;/a&gt;&lt;/td&gt;&lt;tr&gt;&lt;td align="center"&gt;27-8-2021&lt;/td&gt;&lt;td&gt;Les lacs de Vens&lt;/td&gt;&lt;td  align="center"&gt;950&lt;/td&gt;&lt;td  align="center"&gt;13,7&lt;/td&gt;&lt;td  align="center"&gt;216&lt;/td&gt;&lt;td  align="center"&gt;Difficile&lt;/td&gt;&lt;td&gt;&amp;nbsp;&lt;/td&gt;&lt;tr&gt;&lt;td align="center"&gt;20-8-2021&lt;/td&gt;&lt;td&gt;Le circuit des adus&lt;/td&gt;&lt;td  align="center"&gt;730&lt;/td&gt;&lt;td  align="center"&gt;11,3&lt;/td&gt;&lt;td  align="center"&gt;180&lt;/td&gt;&lt;td  align="center"&gt;Difficile&lt;/td&gt;&lt;td&gt;&lt;a href=https://randoxygene.departement06.fr/haute-vesubie/circuit-des-adus-9204.html target=_blank&gt;...&lt;/a&gt;&lt;/td&gt;&lt;tr&gt;&lt;td align="center"&gt;14-8-2021&lt;/td&gt;&lt;td&gt;Le vallon des Verrairiers&lt;/td&gt;&lt;td  align="center"&gt;780&lt;/td&gt;&lt;td  align="center"&gt;10&lt;/td&gt;&lt;td  align="center"&gt;180&lt;/td&gt;&lt;td  align="center"&gt;Difficile&lt;/td&gt;&lt;td&gt;&amp;nbsp;&lt;/td&gt;&lt;tr&gt;&lt;td align="center"&gt;6-8-2021&lt;/td&gt;&lt;td&gt;la baisse du Druos&lt;/td&gt;&lt;td  align="center"&gt;600&lt;/td&gt;&lt;td  align="center"&gt;10&lt;/td&gt;&lt;td  align="center"&gt;202&lt;/td&gt;&lt;td  align="center"&gt;Moyenne&lt;/td&gt;&lt;td&gt;&lt;a href=https://randoxygene.departement06.fr/haute-tinee-2/baisse-de-druos-9110.html target=_blank&gt;...&lt;/a&gt;&lt;/td&gt;&lt;tr&gt;&lt;td align="center"&gt;23-7-2021&lt;/td&gt;&lt;td&gt;Le bois noir Valdeblore&lt;/td&gt;&lt;td  align="center"&gt;400&lt;/td&gt;&lt;td  align="center"&gt;11,7&lt;/td&gt;&lt;td  align="center"&gt;160&lt;/td&gt;&lt;td  align="center"&gt;Facile&lt;/td&gt;&lt;td&gt;&lt;a href=https://randoxygene.departement06.fr/haut-pays/circuit-du-bois-noir-9783.html target=_blank&gt;...&lt;/a&gt;&lt;/td&gt;&lt;tr&gt;&lt;td align="center"&gt;21-7-2021&lt;/td&gt;&lt;td&gt;Tour du Mont Férant&lt;/td&gt;&lt;td  align="center"&gt;800&lt;/td&gt;&lt;td  align="center"&gt;14&lt;/td&gt;&lt;td  align="center"&gt;202&lt;/td&gt;&lt;td  align="center"&gt;Difficile&lt;/td&gt;&lt;td&gt;&lt;a href=https://randoxygene.departement06.fr/haute-tinee-1/tour-du-mont-ferant-9098.html target=_blank&gt;...&lt;/a&gt;&lt;/td&gt;&lt;tr&gt;&lt;td align="center"&gt;15-7-2021&lt;/td&gt;&lt;td&gt;lac de Trecolpas, refuge de la Coucourde&lt;/td&gt;&lt;td  align="center"&gt;500&lt;/td&gt;&lt;td  align="center"&gt;10&lt;/td&gt;&lt;td  align="center"&gt;160&lt;/td&gt;&lt;td  align="center"&gt;Moyenne&lt;/td&gt;&lt;td&gt;&lt;a href=https://randoxygene.departement06.fr/haute-vesubie/circuit-de-trecolpas-9198.html target=_blank&gt;...&lt;/a&gt;&lt;/td&gt;&lt;tr&gt;&lt;td align="center"&gt;15-7-2021&lt;/td&gt;&lt;td&gt;Le mont Autcellier (2204 m)&lt;/td&gt;&lt;td  align="center"&gt;830&lt;/td&gt;&lt;td  align="center"&gt;11&lt;/td&gt;&lt;td  align="center"&gt;166&lt;/td&gt;&lt;td  align="center"&gt;Difficile&lt;/td&gt;&lt;td&gt;&lt;a href=https://randoxygene.departement06.fr/tinee-valdeblore/mont-autcellier-10300.html target=_blank&gt;...&lt;/a&gt;&lt;/td&gt;&lt;tr&gt;&lt;td align="center"&gt;2-7-2021&lt;/td&gt;&lt;td&gt;tour des gorges de l'Artuby&lt;/td&gt;&lt;td  align="center"&gt;300&lt;/td&gt;&lt;td  align="center"&gt;10&lt;/td&gt;&lt;td  align="center"&gt;100&lt;/td&gt;&lt;td  align="center"&gt;Facile&lt;/td&gt;&lt;td&gt;&lt;a href=http://91.121.192.72/spip.php?article44 target=_blank&gt;...&lt;/a&gt;&lt;/td&gt;&lt;tr&gt;&lt;td align="center"&gt;2-7-2021&lt;/td&gt;&lt;td&gt; la tete de Giarons par Roubion les Buisses&lt;/td&gt;&lt;td  align="center"&gt;610&lt;/td&gt;&lt;td  align="center"&gt;11,2&lt;/td&gt;&lt;td  align="center"&gt;170&lt;/td&gt;&lt;td  align="center"&gt;Moyenne&lt;/td&gt;&lt;td&gt;&amp;nbsp;&lt;/td&gt;</v>
      </c>
    </row>
    <row r="5" spans="1:4" ht="249.95" customHeight="1" x14ac:dyDescent="0.5">
      <c r="A5" s="5" t="str">
        <f>Code!I$52&amp;Code!I$53&amp;Code!I$54&amp;Code!I$55&amp;Code!I$56&amp;Code!I$57&amp;Code!I$58&amp;Code!I$59&amp;Code!I$60&amp;Code!I$61</f>
        <v>&lt;tr&gt;&lt;td align="center"&gt;8-9-2023&lt;/td&gt;&lt;td&gt;Crête de la Blanche&lt;/td&gt;&lt;td  align="center"&gt;820&lt;/td&gt;&lt;td  align="center"&gt;16,5&lt;/td&gt;&lt;td  align="center"&gt;230&lt;/td&gt;&lt;td  align="center"&gt;Difficle&lt;/td&gt;&lt;td&gt;&lt;a href=https://randoxygene.departement06.fr/haute-tinee-1/crete-de-la-blanche-9099.html target=_blank&gt;...&lt;/a&gt;&lt;/td&gt;&lt;tr&gt;&lt;td align="center"&gt;1-9-2023&lt;/td&gt;&lt;td&gt;Le pas du Loup - 2665m&lt;/td&gt;&lt;td  align="center"&gt;700&lt;/td&gt;&lt;td  align="center"&gt;10&lt;/td&gt;&lt;td  align="center"&gt;200&lt;/td&gt;&lt;td  align="center"&gt;Difficle&lt;/td&gt;&lt;td&gt;&lt;a href=https://www.deparlemonde.com/randonn%C3%A9es-dans-les-alpes-maritimes/pas-du-loup-isola-2000/ target=_blank&gt;...&lt;/a&gt;&lt;/td&gt;&lt;tr&gt;&lt;td align="center"&gt;25-8-2023&lt;/td&gt;&lt;td&gt;La tête du Garnier et le lac de Beuil - 1891 m&lt;/td&gt;&lt;td  align="center"&gt;500&lt;/td&gt;&lt;td  align="center"&gt;11,2&lt;/td&gt;&lt;td  align="center"&gt;180&lt;/td&gt;&lt;td  align="center"&gt;Facile&lt;/td&gt;&lt;td&gt;&lt;a href=https://www.altituderando.com/Tete-du-Garnier-1906m target=_blank&gt;...&lt;/a&gt;&lt;/td&gt;&lt;tr&gt;&lt;td align="center"&gt;25-8-2023&lt;/td&gt;&lt;td&gt;Le circuit du mont Demant - 2442 m&lt;/td&gt;&lt;td  align="center"&gt;800&lt;/td&gt;&lt;td  align="center"&gt;13&lt;/td&gt;&lt;td  align="center"&gt;200&lt;/td&gt;&lt;td  align="center"&gt;Difficle&lt;/td&gt;&lt;td&gt;&lt;a href=https://randoxygene.departement06.fr/haut-cians-16-nouvelles-randonnees/circuit-du-demant-43997.html target=_blank&gt;...&lt;/a&gt;&lt;/td&gt;&lt;tr&gt;&lt;td align="center"&gt;18-8-2023&lt;/td&gt;&lt;td&gt;Lac Nègre - 2354 m&lt;/td&gt;&lt;td  align="center"&gt;700&lt;/td&gt;&lt;td  align="center"&gt;14&lt;/td&gt;&lt;td  align="center"&gt;170&lt;/td&gt;&lt;td  align="center"&gt;Difficle&lt;/td&gt;&lt;td&gt;&lt;a href=https://www.altituderando.com/Lac-Negre-2354m target=_blank&gt;...&lt;/a&gt;&lt;/td&gt;&lt;tr&gt;&lt;td align="center"&gt;11-8-2023&lt;/td&gt;&lt;td&gt;Lac de Cerise - lac du Mercantour 2455 m&lt;/td&gt;&lt;td  align="center"&gt;965&lt;/td&gt;&lt;td  align="center"&gt;9&lt;/td&gt;&lt;td  align="center"&gt;168&lt;/td&gt;&lt;td  align="center"&gt;Difficle&lt;/td&gt;&lt;td&gt;&lt;a href=https://randoxygene.departement06.fr/haute-vesubie/col-de-cerise-9205.html target=_blank&gt;...&lt;/a&gt;&lt;/td&gt;&lt;tr&gt;&lt;td align="center"&gt;5-8-2023&lt;/td&gt;&lt;td&gt;Les lacs de Vens&lt;/td&gt;&lt;td  align="center"&gt;908&lt;/td&gt;&lt;td  align="center"&gt;13&lt;/td&gt;&lt;td  align="center"&gt;220&lt;/td&gt;&lt;td  align="center"&gt;Difficle&lt;/td&gt;&lt;td&gt;&amp;nbsp;&lt;/td&gt;&lt;tr&gt;&lt;td align="center"&gt;28-7-2023&lt;/td&gt;&lt;td&gt;Le Caïre Gros (2087 m)&lt;/td&gt;&lt;td  align="center"&gt;806&lt;/td&gt;&lt;td  align="center"&gt;9,5&lt;/td&gt;&lt;td  align="center"&gt;164&lt;/td&gt;&lt;td  align="center"&gt;Difficile&lt;/td&gt;&lt;td&gt;&lt;a href=https://randoxygene.departement06.fr/moyenne-tinee/le-caire-gros-9124.html target=_blank&gt;...&lt;/a&gt;&lt;/td&gt;&lt;tr&gt;&lt;td align="center"&gt;21-7-2023&lt;/td&gt;&lt;td&gt;La cime du Pisset (2233 m)&lt;/td&gt;&lt;td  align="center"&gt;600&lt;/td&gt;&lt;td  align="center"&gt;6&lt;/td&gt;&lt;td  align="center"&gt;180&lt;/td&gt;&lt;td  align="center"&gt;Moyenne&lt;/td&gt;&lt;td&gt;&lt;a href=https://www.fred-38.fr/pages/topos/mercantour/mercantour-cime-du-pisset-2233-m.html target=_blank&gt;...&lt;/a&gt;&lt;/td&gt;&lt;tr&gt;&lt;td align="center"&gt;14-7-2023&lt;/td&gt;&lt;td&gt;Les Portes de Longon (1950 m)&lt;/td&gt;&lt;td  align="center"&gt;600&lt;/td&gt;&lt;td  align="center"&gt;12&lt;/td&gt;&lt;td  align="center"&gt;180&lt;/td&gt;&lt;td  align="center"&gt;Moyenne&lt;/td&gt;&lt;td&gt;&amp;nbsp;&lt;/td&gt;</v>
      </c>
      <c r="D5" t="str">
        <f>'Début-Fin'!C1</f>
        <v xml:space="preserve">    &lt;/table&gt;
  &lt;/body&gt;
&lt;/html&gt;</v>
      </c>
    </row>
    <row r="6" spans="1:4" ht="249.95" customHeight="1" x14ac:dyDescent="0.5">
      <c r="A6" s="5" t="str">
        <f>Code!I$62&amp;Code!I$63&amp;Code!I$64&amp;Code!I$65&amp;Code!I$66&amp;Code!I$67&amp;Code!I$68&amp;Code!I$69&amp;Code!I$70&amp;Code!I$71</f>
        <v>&lt;tr&gt;&lt;td align="center"&gt;7-7-2023&lt;/td&gt;&lt;td&gt;Le lac Autier (2275 m)&lt;/td&gt;&lt;td  align="center"&gt;600&lt;/td&gt;&lt;td&gt;&amp;nbsp;&lt;/td&gt;&lt;td  align="center"&gt;172&lt;/td&gt;&lt;td  align="center"&gt;Moyenne&lt;/td&gt;&lt;td&gt;&lt;a href=https://www.altituderando.com/Lac-Autier-2275m-Vallee-de-la-Gordolasque target=_blank&gt;...&lt;/a&gt;&lt;/td&gt;&lt;tr&gt;&lt;td align="center"&gt;1-7-2023&lt;/td&gt;&lt;td&gt;Le tour des vacheries des ERPS (1750 m) et du CAVALET (1813 m)&lt;/td&gt;&lt;td  align="center"&gt;400&lt;/td&gt;&lt;td  align="center"&gt;6&lt;/td&gt;&lt;td  align="center"&gt;168&lt;/td&gt;&lt;td  align="center"&gt;Facile&lt;/td&gt;&lt;td&gt;&lt;a href=https://www.altituderando.com/Vacheries-du-Cavalet-1813m-et-des-Erps-1750m-Vallee-de-la-Vesubie target=_blank&gt;...&lt;/a&gt;&lt;/td&gt;&lt;tr&gt;&lt;td align="center"&gt;23-6-2023&lt;/td&gt;&lt;td&gt;Lac de Trécolpas, refuge de Cougourde, lac des Sagnes&lt;/td&gt;&lt;td  align="center"&gt;730&lt;/td&gt;&lt;td  align="center"&gt;11,5&lt;/td&gt;&lt;td  align="center"&gt;168&lt;/td&gt;&lt;td  align="center"&gt;Difficile&lt;/td&gt;&lt;td&gt;&lt;a href=https://randoxygene.departement06.fr/haute-vesubie/circuit-de-trecolpas-9198.html target=_blank&gt;...&lt;/a&gt;&lt;/td&gt;&lt;tr&gt;&lt;td align="center"&gt;23-6-2023&lt;/td&gt;&lt;td&gt;Lac de Trécolpas, refuge de Cougourde&lt;/td&gt;&lt;td  align="center"&gt;650&lt;/td&gt;&lt;td  align="center"&gt;10&lt;/td&gt;&lt;td  align="center"&gt;168&lt;/td&gt;&lt;td  align="center"&gt;Moyenne&lt;/td&gt;&lt;td&gt;&amp;nbsp;&lt;/td&gt;&lt;tr&gt;&lt;td align="center"&gt;17-6-2023&lt;/td&gt;&lt;td&gt;Les vacheries d’Anduébis&lt;/td&gt;&lt;td  align="center"&gt;500&lt;/td&gt;&lt;td  align="center"&gt;10&lt;/td&gt;&lt;td  align="center"&gt;180&lt;/td&gt;&lt;td  align="center"&gt;Moyenne&lt;/td&gt;&lt;td&gt;&lt;a href=https://www.sitytrail.com/fr/trails/2297710-valdeblore--vacherie-des-anduebis-de-la-colmiane-x-valdeblore/ target=_blank&gt;...&lt;/a&gt;&lt;/td&gt;&lt;tr&gt;&lt;td align="center"&gt;9-6-2023&lt;/td&gt;&lt;td&gt;La traversée de l’Estérel de Théoule à Anthéor &lt;/td&gt;&lt;td  align="center"&gt;743&lt;/td&gt;&lt;td  align="center"&gt;16,6&lt;/td&gt;&lt;td  align="center"&gt;116&lt;/td&gt;&lt;td  align="center"&gt;Difficle&lt;/td&gt;&lt;td&gt;&lt;a href=https://mercantour.info/topo/traversee_esterel.html target=_blank&gt;...&lt;/a&gt;&lt;/td&gt;&lt;tr&gt;&lt;td align="center"&gt;2-6-2023&lt;/td&gt;&lt;td&gt;Sur le plateau de Cavillore, à la recherche du lis de Pomponne&lt;/td&gt;&lt;td  align="center"&gt;400&lt;/td&gt;&lt;td&gt;&amp;nbsp;&lt;/td&gt;&lt;td  align="center"&gt;30&lt;/td&gt;&lt;td  align="center"&gt;Facile&lt;/td&gt;&lt;td&gt;&amp;nbsp;&lt;/td&gt;&lt;tr&gt;&lt;td align="center"&gt;26-5-2023&lt;/td&gt;&lt;td&gt;Le circuit du Grand Palier au départ de Lieuche&lt;/td&gt;&lt;td  align="center"&gt;400&lt;/td&gt;&lt;td  align="center"&gt;10&lt;/td&gt;&lt;td  align="center"&gt;152&lt;/td&gt;&lt;td  align="center"&gt;Moyenne&lt;/td&gt;&lt;td&gt;&lt;a href=https://randoxygene.departement06.fr/moyen-var/circuit-du-grand-palier-9190.html target=_blank&gt;...&lt;/a&gt;&lt;/td&gt;&lt;tr&gt;&lt;td align="center"&gt;26-5-2023&lt;/td&gt;&lt;td&gt;Le circuit du Grand Palier au départ de Lieuche, extension à Thiery&lt;/td&gt;&lt;td  align="center"&gt;775&lt;/td&gt;&lt;td  align="center"&gt;13&lt;/td&gt;&lt;td  align="center"&gt;152&lt;/td&gt;&lt;td  align="center"&gt;Difficle&lt;/td&gt;&lt;td&gt;&lt;a href=https://www.visorando.com/randonnee-/34327202 target=_blank&gt;...&lt;/a&gt;&lt;/td&gt;&lt;tr&gt;&lt;td align="center"&gt;5-5-2023&lt;/td&gt;&lt;td&gt;Les ruines de Rocca Sparvièra depuis l'Engarvin&lt;/td&gt;&lt;td  align="center"&gt;400&lt;/td&gt;&lt;td  align="center"&gt;8&lt;/td&gt;&lt;td  align="center"&gt;116&lt;/td&gt;&lt;td  align="center"&gt;Moyenne&lt;/td&gt;&lt;td&gt;&lt;a href=https://www.deparlemonde.com/randonn%C3%A9es-dans-les-alpes-maritimes/plateau-de-cavillore/rocca-sparvi%C3%A8ra-depuis-l-engarvin/ target=_blank&gt;...&lt;/a&gt;&lt;/td&gt;</v>
      </c>
      <c r="D6">
        <f>'Début-Fin'!C2</f>
        <v>0</v>
      </c>
    </row>
    <row r="7" spans="1:4" ht="249.95" customHeight="1" x14ac:dyDescent="0.5">
      <c r="A7" s="5" t="str">
        <f>Code!I$72&amp;Code!I$73&amp;Code!I$74&amp;Code!I$75&amp;Code!I$76&amp;Code!I$77&amp;Code!I$78&amp;Code!I$79&amp;Code!I$80&amp;Code!I$81</f>
        <v>&lt;tr&gt;&lt;td align="center"&gt;5-5-2023&lt;/td&gt;&lt;td&gt;Les ruines de Rocca Sparvièra par la baisse de la Minière&lt;/td&gt;&lt;td  align="center"&gt;900&lt;/td&gt;&lt;td  align="center"&gt;11,5&lt;/td&gt;&lt;td  align="center"&gt;104&lt;/td&gt;&lt;td  align="center"&gt;Difficile&lt;/td&gt;&lt;td&gt;&lt;a href=https://www.visorando.com/randonnee-/33510275 target=_blank&gt;...&lt;/a&gt;&lt;/td&gt;&lt;tr&gt;&lt;td align="center"&gt;28-4-2023&lt;/td&gt;&lt;td&gt;Du col du Ferrier à Canaux &lt;/td&gt;&lt;td  align="center"&gt;340&lt;/td&gt;&lt;td  align="center"&gt;11&lt;/td&gt;&lt;td  align="center"&gt;60&lt;/td&gt;&lt;td  align="center"&gt;Facile&lt;/td&gt;&lt;td&gt;&lt;a href=https://www.sitytrail.com/fr/trails/2720069-saintxvallierxdexthiey--ferrier-canaux/ target=_blank&gt;...&lt;/a&gt;&lt;/td&gt;&lt;tr&gt;&lt;td align="center"&gt;21-4-2023&lt;/td&gt;&lt;td&gt;la Pointe de Siricocca, le Pic de Garuche et le Mont Ours&lt;/td&gt;&lt;td  align="center"&gt;690&lt;/td&gt;&lt;td  align="center"&gt;12,5&lt;/td&gt;&lt;td  align="center"&gt;126&lt;/td&gt;&lt;td  align="center"&gt;Moyenne&lt;/td&gt;&lt;td&gt;&lt;a href=https://www.visorando.com/randonnee-pointe-de-siricocca-pic-de-garuche-et-mo/carte-diagramme.html target=_blank&gt;...&lt;/a&gt;&lt;/td&gt;&lt;tr&gt;&lt;td align="center"&gt;14-4-2023&lt;/td&gt;&lt;td&gt;Le Fort du Pic Charvet au départ du pont de Tournefort&lt;/td&gt;&lt;td  align="center"&gt;670&lt;/td&gt;&lt;td  align="center"&gt;12,5&lt;/td&gt;&lt;td  align="center"&gt;107&lt;/td&gt;&lt;td  align="center"&gt;Moyenne&lt;/td&gt;&lt;td&gt;&lt;a href=https://www.visorando.com/randonnee-/2008239 target=_blank&gt;...&lt;/a&gt;&lt;/td&gt;&lt;tr&gt;&lt;td align="center"&gt;7-4-2023&lt;/td&gt;&lt;td&gt;Le sommet des Malvalettes et le vallon de la Cabre&lt;/td&gt;&lt;td  align="center"&gt;490&lt;/td&gt;&lt;td  align="center"&gt;13&lt;/td&gt;&lt;td  align="center"&gt;82&lt;/td&gt;&lt;td  align="center"&gt;Moyenne&lt;/td&gt;&lt;td&gt;&lt;a href=https://www.visorando.com/randonnee-/32355503 target=_blank&gt;...&lt;/a&gt;&lt;/td&gt;&lt;tr&gt;&lt;td align="center"&gt;31-3-2023&lt;/td&gt;&lt;td&gt;Le bois de Garavagne&lt;/td&gt;&lt;td  align="center"&gt;430&lt;/td&gt;&lt;td  align="center"&gt;13&lt;/td&gt;&lt;td  align="center"&gt;52&lt;/td&gt;&lt;td  align="center"&gt;Moyenne&lt;/td&gt;&lt;td&gt;&lt;a href=https://www.visorando.com/randonnee-/32141414 target=_blank&gt;...&lt;/a&gt;&lt;/td&gt;&lt;tr&gt;&lt;td align="center"&gt;24-3-2023&lt;/td&gt;&lt;td&gt;Le sommet des Assaliers (rando resto)&lt;/td&gt;&lt;td  align="center"&gt;250&lt;/td&gt;&lt;td  align="center"&gt;7&lt;/td&gt;&lt;td  align="center"&gt;98&lt;/td&gt;&lt;td  align="center"&gt;Facile&lt;/td&gt;&lt;td&gt;&lt;a href=https://randoxygene.departement06.fr/esteron-loup/circuit-des-assaliers-49740.html target=_blank&gt;...&lt;/a&gt;&lt;/td&gt;&lt;tr&gt;&lt;td align="center"&gt;17-3-2023&lt;/td&gt;&lt;td&gt;L'Estéron, la Clue de la Clave, Gilette, Chemin de Reculon&lt;/td&gt;&lt;td  align="center"&gt;550&lt;/td&gt;&lt;td  align="center"&gt;12&lt;/td&gt;&lt;td  align="center"&gt;72&lt;/td&gt;&lt;td  align="center"&gt;Moyenne&lt;/td&gt;&lt;td&gt;&lt;a href=https://www.visorando.com/randonnee-l-esteron-la-clue-de-la-clave-gilette-ch/ target=_blank&gt;...&lt;/a&gt;&lt;/td&gt;&lt;tr&gt;&lt;td align="center"&gt;10-3-2023&lt;/td&gt;&lt;td&gt;Eze et le Mont Bastide par le sentier Frédéric Nietzsche&lt;/td&gt;&lt;td  align="center"&gt;600&lt;/td&gt;&lt;td  align="center"&gt;7&lt;/td&gt;&lt;td  align="center"&gt;74&lt;/td&gt;&lt;td  align="center"&gt;Difficile&lt;/td&gt;&lt;td&gt;&lt;a href=https://www.visorando.com/randonnee-eze-et-le-mont-bastide-par-le-sentier-fr/ target=_blank&gt;...&lt;/a&gt;&lt;/td&gt;&lt;tr&gt;&lt;td align="center"&gt;3-3-2023&lt;/td&gt;&lt;td&gt;La Caldeira de Maure Vieil&lt;/td&gt;&lt;td  align="center"&gt;400&lt;/td&gt;&lt;td  align="center"&gt;13&lt;/td&gt;&lt;td  align="center"&gt;52&lt;/td&gt;&lt;td  align="center"&gt;Facile&lt;/td&gt;&lt;td&gt;&lt;a href=https://www.visorando.com/randonnee-/31236194 target=_blank&gt;...&lt;/a&gt;&lt;/td&gt;</v>
      </c>
      <c r="D7">
        <f>'Début-Fin'!C3</f>
        <v>0</v>
      </c>
    </row>
    <row r="8" spans="1:4" ht="249.95" customHeight="1" x14ac:dyDescent="0.5">
      <c r="A8" s="5" t="str">
        <f>Code!I$82&amp;Code!I$83&amp;Code!I$84&amp;Code!I$85&amp;Code!I$86&amp;Code!I$87&amp;Code!I$88&amp;Code!I$89&amp;Code!I$90&amp;Code!I$91</f>
        <v>&lt;tr&gt;&lt;td align="center"&gt;24-2-2023&lt;/td&gt;&lt;td&gt;Du plateau de la Sarrée vers St Christophe&lt;/td&gt;&lt;td  align="center"&gt;425&lt;/td&gt;&lt;td  align="center"&gt;10&lt;/td&gt;&lt;td  align="center"&gt;26&lt;/td&gt;&lt;td  align="center"&gt;Facile&lt;/td&gt;&lt;td&gt;&lt;a href=https://www.visorando.com/randonnee-du-plateau-de-la-sarree-a-saint-christop/ target=_blank&gt;...&lt;/a&gt;&lt;/td&gt;&lt;tr&gt;&lt;td align="center"&gt;17-2-2023&lt;/td&gt;&lt;td&gt;Pyramide de Falicon et tour des Monts Chauve (Aspremont et Tourrette)&lt;/td&gt;&lt;td  align="center"&gt;585&lt;/td&gt;&lt;td  align="center"&gt;13&lt;/td&gt;&lt;td  align="center"&gt;80&lt;/td&gt;&lt;td  align="center"&gt;Moyenne&lt;/td&gt;&lt;td&gt;&lt;a href=https://www.visorando.com/randonnee-/30840035 target=_blank&gt;...&lt;/a&gt;&lt;/td&gt;&lt;tr&gt;&lt;td align="center"&gt;10-2-2023&lt;/td&gt;&lt;td&gt;Les mimosas du Grand Duc&lt;/td&gt;&lt;td  align="center"&gt;350&lt;/td&gt;&lt;td  align="center"&gt;10&lt;/td&gt;&lt;td  align="center"&gt;60&lt;/td&gt;&lt;td  align="center"&gt;Facile&lt;/td&gt;&lt;td&gt;&lt;a href=https://www.visorando.com/randonnee-/30589359 target=_blank&gt;...&lt;/a&gt;&lt;/td&gt;&lt;tr&gt;&lt;td align="center"&gt;3-2-2023&lt;/td&gt;&lt;td&gt;Le Haut Montet (1335 m),  au départ du parking de l’Embarnier&lt;/td&gt;&lt;td  align="center"&gt;400&lt;/td&gt;&lt;td  align="center"&gt;12&lt;/td&gt;&lt;td  align="center"&gt;48&lt;/td&gt;&lt;td  align="center"&gt;Facile&lt;/td&gt;&lt;td&gt;&amp;nbsp;&lt;/td&gt;&lt;tr&gt;&lt;td align="center"&gt;27-1-2023&lt;/td&gt;&lt;td&gt;Le mont Vinaigre en passant par le lac de l’Avellan&lt;/td&gt;&lt;td  align="center"&gt;450&lt;/td&gt;&lt;td  align="center"&gt;10&lt;/td&gt;&lt;td  align="center"&gt;84&lt;/td&gt;&lt;td  align="center"&gt;Moyenne&lt;/td&gt;&lt;td&gt;&lt;a href=https://www.visorando.com/randonnee-le-mont-vinaigre-en-passant-par-le-lac-d/ target=_blank&gt;...&lt;/a&gt;&lt;/td&gt;&lt;tr&gt;&lt;td align="center"&gt;20-1-2023&lt;/td&gt;&lt;td&gt;Pic de l'Ours, Dent de l'Ours et pic d'Aurelle&lt;/td&gt;&lt;td  align="center"&gt;535&lt;/td&gt;&lt;td  align="center"&gt;11,5&lt;/td&gt;&lt;td  align="center"&gt;72&lt;/td&gt;&lt;td  align="center"&gt;Moyenne&lt;/td&gt;&lt;td&gt;&lt;a href=https://www.deparlemonde.com/randonn%C3%A9es-dans-les-alpes-maritimes/france/liste-randonn%C3%A9es-haute-v%C3%A9subie/pic-d-aurelle-dans-l-est%C3%A9rel/ target=_blank&gt;...&lt;/a&gt;&lt;/td&gt;&lt;tr&gt;&lt;td align="center"&gt;13-1-2023&lt;/td&gt;&lt;td&gt;Plateau de Saint Barnabé&lt;/td&gt;&lt;td  align="center"&gt;250&lt;/td&gt;&lt;td  align="center"&gt;10&lt;/td&gt;&lt;td  align="center"&gt;60&lt;/td&gt;&lt;td  align="center"&gt;Facile&lt;/td&gt;&lt;td&gt;&lt;a href=https://www.visorando.com/randonnee-/29886446 target=_blank&gt;...&lt;/a&gt;&lt;/td&gt;&lt;tr&gt;&lt;td align="center"&gt;6-1-2023&lt;/td&gt;&lt;td&gt;Lac de Méaulx&lt;/td&gt;&lt;td  align="center"&gt;150&lt;/td&gt;&lt;td  align="center"&gt;9&lt;/td&gt;&lt;td  align="center"&gt;120&lt;/td&gt;&lt;td  align="center"&gt;Facile&lt;/td&gt;&lt;td&gt;&lt;a href=https://www.visorando.com/randonnee-2023-01-06-lac-de-meaulx-st-paul-en-fore/ target=_blank&gt;...&lt;/a&gt;&lt;/td&gt;&lt;tr&gt;&lt;td align="center"&gt;23-12-2022&lt;/td&gt;&lt;td&gt;le plateau de Calern, au départ de l’observatoire du CERGA&lt;/td&gt;&lt;td  align="center"&gt;400&lt;/td&gt;&lt;td  align="center"&gt;10&lt;/td&gt;&lt;td  align="center"&gt;60&lt;/td&gt;&lt;td  align="center"&gt;Moyenne&lt;/td&gt;&lt;td&gt;&lt;a href=https://randoxygene.departement06.fr/siagne-loup-7-nouvelles-randonnees/plateau-de-calern-9079.html target=_blank&gt;...&lt;/a&gt;&lt;/td&gt;&lt;tr&gt;&lt;td align="center"&gt;16-12-2022&lt;/td&gt;&lt;td&gt;Théoule, ND d’Afrique, pointe de l’Aiguille&lt;/td&gt;&lt;td  align="center"&gt;210&lt;/td&gt;&lt;td  align="center"&gt;8&lt;/td&gt;&lt;td  align="center"&gt;72&lt;/td&gt;&lt;td  align="center"&gt;Facile&lt;/td&gt;&lt;td&gt;&lt;a href=http://www.limonta-caladenissa.org/2016/06/col-de-theoule-n-d-d-afrique-pointe-de-l-aiguille.html target=_blank&gt;...&lt;/a&gt;&lt;/td&gt;</v>
      </c>
      <c r="D8">
        <f>'Début-Fin'!C4</f>
        <v>0</v>
      </c>
    </row>
    <row r="9" spans="1:4" ht="249.95" customHeight="1" x14ac:dyDescent="0.5">
      <c r="A9" s="5" t="str">
        <f>Code!I$92&amp;Code!I$93&amp;Code!I$94&amp;Code!I$95&amp;Code!I$96&amp;Code!I$97&amp;Code!I$98&amp;Code!I$99&amp;Code!I$100&amp;Code!I$101</f>
        <v>&lt;tr&gt;&lt;td align="center"&gt;2-12-2022&lt;/td&gt;&lt;td&gt;Mont Cima (878 m) et Croix de Cuor (744 m).&lt;/td&gt;&lt;td  align="center"&gt;480&lt;/td&gt;&lt;td  align="center"&gt;10&lt;/td&gt;&lt;td  align="center"&gt;80&lt;/td&gt;&lt;td  align="center"&gt;Moyenne&lt;/td&gt;&lt;td&gt;&lt;a href=https://www.altituderando.com/Mont-Cima-878m-Croix-de-Cuor-744m-Vieil-Aspremont-816m target=_blank&gt;...&lt;/a&gt;&lt;/td&gt;&lt;tr&gt;&lt;td align="center"&gt;25-11-2022&lt;/td&gt;&lt;td&gt;Le pic du Cap Roux&lt;/td&gt;&lt;td  align="center"&gt;480&lt;/td&gt;&lt;td  align="center"&gt;10&lt;/td&gt;&lt;td  align="center"&gt;80&lt;/td&gt;&lt;td  align="center"&gt;Moyenne&lt;/td&gt;&lt;td&gt;&lt;a href=https://www.toujoursplushaut06.fr/Carte-profil-altimetrique/5)_Pic_du_Cap_Roux-depuis-Saint-Rapha%C3%ABl_(Pointe_de_l'Observatoire)&amp;6003f769989e784cd7227dc5 target=_blank&gt;...&lt;/a&gt;&lt;/td&gt;&lt;tr&gt;&lt;td align="center"&gt;18-11-2022&lt;/td&gt;&lt;td&gt;La clue de Carajuan, au confluent du Jabron et du Verdon&lt;/td&gt;&lt;td  align="center"&gt;370&lt;/td&gt;&lt;td  align="center"&gt;10&lt;/td&gt;&lt;td  align="center"&gt;160&lt;/td&gt;&lt;td  align="center"&gt;Facile&lt;/td&gt;&lt;td&gt;&lt;a href=http://les-randos-du-grand.eklablog.com/le-verdon-a-trigance-le-pont-du-sautet-et-le-belvedere-des-vautours-a207246822 target=_blank&gt;...&lt;/a&gt;&lt;/td&gt;&lt;tr&gt;&lt;td align="center"&gt;11-11-2022&lt;/td&gt;&lt;td&gt;le mont Falourde depuis Bairols&lt;/td&gt;&lt;td  align="center"&gt;550&lt;/td&gt;&lt;td  align="center"&gt;10&lt;/td&gt;&lt;td  align="center"&gt;152&lt;/td&gt;&lt;td  align="center"&gt;Moyenne&lt;/td&gt;&lt;td&gt;&lt;a href=https://toujoursplushaut06.fr/Carte-profil-altimetrique/1)%20Mont%20Falourde-depuis-Bairols&amp;5f191698752fa73131a8ad61 target=_blank&gt;...&lt;/a&gt;&lt;/td&gt;&lt;tr&gt;&lt;td align="center"&gt;4-11-2022&lt;/td&gt;&lt;td&gt;le Serre de Clapeiruole (2131 m), par la crête des Terres Rouges &lt;/td&gt;&lt;td  align="center"&gt;700&lt;/td&gt;&lt;td  align="center"&gt;11&lt;/td&gt;&lt;td  align="center"&gt;152&lt;/td&gt;&lt;td  align="center"&gt;Difficile&lt;/td&gt;&lt;td&gt;&lt;a href=https://www.visugpx.com/6GIIkCJ8e4 target=_blank&gt;...&lt;/a&gt;&lt;/td&gt;&lt;tr&gt;&lt;td align="center"&gt;28-10-2022&lt;/td&gt;&lt;td&gt;Le circuit du Grand Braus&lt;/td&gt;&lt;td  align="center"&gt;700&lt;/td&gt;&lt;td  align="center"&gt;10,5&lt;/td&gt;&lt;td  align="center"&gt;108&lt;/td&gt;&lt;td  align="center"&gt;Difficile&lt;/td&gt;&lt;td&gt;&lt;a href=https://randoxygene.departement06.fr/bevera-paillon/circuit-du-grand-braus-9385.html target=_blank&gt;...&lt;/a&gt;&lt;/td&gt;&lt;tr&gt;&lt;td align="center"&gt;14-10-2022&lt;/td&gt;&lt;td&gt;le Mont Lachens&lt;/td&gt;&lt;td  align="center"&gt;700&lt;/td&gt;&lt;td  align="center"&gt;13,5&lt;/td&gt;&lt;td  align="center"&gt;114&lt;/td&gt;&lt;td  align="center"&gt;Difficile&lt;/td&gt;&lt;td&gt;&lt;a href=https://www.visorando.com/randonnee-le-mont-lachens/ target=_blank&gt;...&lt;/a&gt;&lt;/td&gt;&lt;tr&gt;&lt;td align="center"&gt;9-10-2022&lt;/td&gt;&lt;td&gt;col de L'Encombrette (2527 m) et tour du lac d'Allos&lt;/td&gt;&lt;td  align="center"&gt;500&lt;/td&gt;&lt;td  align="center"&gt;12&lt;/td&gt;&lt;td  align="center"&gt;300&lt;/td&gt;&lt;td  align="center"&gt;Moyenne&lt;/td&gt;&lt;td&gt;&lt;a href=http://rando.canalblog.com/archives/2007/06/20/5367147.html target=_blank&gt;...&lt;/a&gt;&lt;/td&gt;&lt;tr&gt;&lt;td align="center"&gt;30-7-2022&lt;/td&gt;&lt;td&gt;crête de la Bernarde&lt;/td&gt;&lt;td  align="center"&gt;450&lt;/td&gt;&lt;td  align="center"&gt;10&lt;/td&gt;&lt;td  align="center"&gt;150&lt;/td&gt;&lt;td  align="center"&gt;Moyenne&lt;/td&gt;&lt;td&gt;&lt;a href=https://www.visugpx.com/1348053487 target=_blank&gt;...&lt;/a&gt;&lt;/td&gt;&lt;tr&gt;&lt;td align="center"&gt;22-7-2022&lt;/td&gt;&lt;td&gt;les crêtes aérées de l’Audibergue&lt;/td&gt;&lt;td&gt;&amp;nbsp;&lt;/td&gt;&lt;td&gt;&amp;nbsp;&lt;/td&gt;&lt;td  align="center"&gt;84&lt;/td&gt;&lt;td  align="center"&gt;Facile&lt;/td&gt;&lt;td&gt;&amp;nbsp;&lt;/td&gt;</v>
      </c>
      <c r="D9">
        <f>'Début-Fin'!C5</f>
        <v>0</v>
      </c>
    </row>
    <row r="10" spans="1:4" ht="249.95" customHeight="1" x14ac:dyDescent="0.5">
      <c r="A10" s="5" t="str">
        <f>Code!I$102&amp;Code!I$103&amp;Code!I$104&amp;Code!I$105&amp;Code!I$106&amp;Code!I$107&amp;Code!I$108&amp;Code!I$109&amp;Code!I$110&amp;Code!I$111</f>
        <v>&lt;tr&gt;&lt;td align="center"&gt;8-7-2022&lt;/td&gt;&lt;td&gt;tour du Lausfer&lt;/td&gt;&lt;td  align="center"&gt;550&lt;/td&gt;&lt;td  align="center"&gt;10&lt;/td&gt;&lt;td  align="center"&gt;260&lt;/td&gt;&lt;td  align="center"&gt;Moyenne&lt;/td&gt;&lt;td&gt;&lt;a href=https://randoxygene.departement06.fr/haute-tinee-2/tour-du-lausfer-9112.html target=_blank&gt;...&lt;/a&gt;&lt;/td&gt;&lt;tr&gt;&lt;td align="center"&gt;1-7-2022&lt;/td&gt;&lt;td&gt;tour des gorges de l'Artuby&lt;/td&gt;&lt;td  align="center"&gt;430&lt;/td&gt;&lt;td  align="center"&gt;13&lt;/td&gt;&lt;td  align="center"&gt;120&lt;/td&gt;&lt;td  align="center"&gt;Moyenne&lt;/td&gt;&lt;td&gt;&lt;a href=http://lesjoyeuxrandonneursvallerois.e-monsite.com/blog/le-tour-des-gorges-de-l-artuby.html target=_blank&gt;...&lt;/a&gt;&lt;/td&gt;&lt;tr&gt;&lt;td align="center"&gt;25-6-2022&lt;/td&gt;&lt;td&gt;circuit vacheries du Cavalet&lt;/td&gt;&lt;td  align="center"&gt;320&lt;/td&gt;&lt;td  align="center"&gt;6,5&lt;/td&gt;&lt;td  align="center"&gt;170&lt;/td&gt;&lt;td  align="center"&gt;Facile&lt;/td&gt;&lt;td&gt;&lt;a href=https://www.deparlemonde.com/randonn%C3%A9es-dans-les-alpes-maritimes/france/liste-randonn%C3%A9es-haute-v%C3%A9subie/vacherie-du-cavalet/ target=_blank&gt;...&lt;/a&gt;&lt;/td&gt;&lt;tr&gt;&lt;td align="center"&gt;25-6-2022&lt;/td&gt;&lt;td&gt;lac de Cerise&lt;/td&gt;&lt;td  align="center"&gt;720&lt;/td&gt;&lt;td  align="center"&gt;8&lt;/td&gt;&lt;td  align="center"&gt;170&lt;/td&gt;&lt;td  align="center"&gt;Difficile&lt;/td&gt;&lt;td&gt;&lt;a href=https://randoxygene.departement06.fr/haute-vesubie/col-de-cerise-9205.html target=_blank&gt;...&lt;/a&gt;&lt;/td&gt;&lt;tr&gt;&lt;td align="center"&gt;25-6-2022&lt;/td&gt;&lt;td&gt;lac de Cerise et  lac du Mercantour&lt;/td&gt;&lt;td  align="center"&gt;960&lt;/td&gt;&lt;td  align="center"&gt;9,2&lt;/td&gt;&lt;td  align="center"&gt;170&lt;/td&gt;&lt;td  align="center"&gt;Difficile&lt;/td&gt;&lt;td&gt;&lt;a href=https://randoxygene.departement06.fr/haute-vesubie/col-de-cerise-9205.html target=_blank&gt;...&lt;/a&gt;&lt;/td&gt;&lt;tr&gt;&lt;td align="center"&gt;17-6-2022&lt;/td&gt;&lt;td&gt;les crêtes du Cheiron&lt;/td&gt;&lt;td  align="center"&gt;310&lt;/td&gt;&lt;td  align="center"&gt;8,2&lt;/td&gt;&lt;td  align="center"&gt;80&lt;/td&gt;&lt;td  align="center"&gt;Facile&lt;/td&gt;&lt;td&gt;&amp;nbsp;&lt;/td&gt;&lt;tr&gt;&lt;td align="center"&gt;17-6-2022&lt;/td&gt;&lt;td&gt;les crêtes du Cheiron&lt;/td&gt;&lt;td  align="center"&gt;650&lt;/td&gt;&lt;td  align="center"&gt;12&lt;/td&gt;&lt;td  align="center"&gt;80&lt;/td&gt;&lt;td  align="center"&gt;Difficile&lt;/td&gt;&lt;td&gt;&amp;nbsp;&lt;/td&gt;&lt;tr&gt;&lt;td align="center"&gt;2-6-2022&lt;/td&gt;&lt;td&gt;lacs de Millefonts col du Barn mont Pepoiri&lt;/td&gt;&lt;td  align="center"&gt;630&lt;/td&gt;&lt;td  align="center"&gt;9&lt;/td&gt;&lt;td  align="center"&gt;180&lt;/td&gt;&lt;td  align="center"&gt;Difficile&lt;/td&gt;&lt;td&gt;&lt;a href=https://randoxygene.departement06.fr/moyenne-tinee/mont-pepoiri-9121.html target=_blank&gt;...&lt;/a&gt;&lt;/td&gt;&lt;tr&gt;&lt;td align="center"&gt;27-5-2022&lt;/td&gt;&lt;td&gt;tour du mont de Lieuche&lt;/td&gt;&lt;td  align="center"&gt;600&lt;/td&gt;&lt;td  align="center"&gt;142,5&lt;/td&gt;&lt;td  align="center"&gt;100&lt;/td&gt;&lt;td  align="center"&gt;Difficile&lt;/td&gt;&lt;td&gt;&lt;a href=https://randoxygene.departement06.fr/moyen-var/tour-du-mont-de-lieuche-9218.html target=_blank&gt;...&lt;/a&gt;&lt;/td&gt;&lt;tr&gt;&lt;td align="center"&gt;20-5-2022&lt;/td&gt;&lt;td&gt;sentier des pivoines&lt;/td&gt;&lt;td  align="center"&gt;100&lt;/td&gt;&lt;td  align="center"&gt;5&lt;/td&gt;&lt;td  align="center"&gt;92&lt;/td&gt;&lt;td  align="center"&gt;Facile&lt;/td&gt;&lt;td&gt;&amp;nbsp;&lt;/td&gt;</v>
      </c>
      <c r="D10" t="str">
        <f>'Début-Fin'!C1</f>
        <v xml:space="preserve">    &lt;/table&gt;
  &lt;/body&gt;
&lt;/html&gt;</v>
      </c>
    </row>
    <row r="11" spans="1:4" ht="249.95" customHeight="1" x14ac:dyDescent="0.5">
      <c r="A11" s="5" t="str">
        <f>Code!I$112&amp;Code!I$113&amp;Code!I$114&amp;Code!I$115&amp;Code!I$116&amp;Code!I$117&amp;Code!I$118&amp;Code!I$119&amp;Code!I$120&amp;Code!I$121</f>
        <v>&lt;tr&gt;&lt;td align="center"&gt;20-5-2022&lt;/td&gt;&lt;td&gt;le tour de la Baume des Echelles&lt;/td&gt;&lt;td  align="center"&gt;530&lt;/td&gt;&lt;td  align="center"&gt;9,7&lt;/td&gt;&lt;td  align="center"&gt;80&lt;/td&gt;&lt;td  align="center"&gt;Moyenne&lt;/td&gt;&lt;td&gt;&lt;a href=https://www.visorando.com/randonnee-le-tour-de-la-beaume-des-echelles/ target=_blank&gt;...&lt;/a&gt;&lt;/td&gt;&lt;tr&gt;&lt;td align="center"&gt;13-5-2022&lt;/td&gt;&lt;td&gt;hameau de Béasse&lt;/td&gt;&lt;td  align="center"&gt;450&lt;/td&gt;&lt;td  align="center"&gt;12&lt;/td&gt;&lt;td  align="center"&gt;132&lt;/td&gt;&lt;td  align="center"&gt;Moyenne&lt;/td&gt;&lt;td&gt;&amp;nbsp;&lt;/td&gt;&lt;tr&gt;&lt;td align="center"&gt;6-5-2022&lt;/td&gt;&lt;td&gt;mont Brune au départ d'Ascros&lt;/td&gt;&lt;td  align="center"&gt;450&lt;/td&gt;&lt;td  align="center"&gt;11&lt;/td&gt;&lt;td  align="center"&gt;136&lt;/td&gt;&lt;td  align="center"&gt;Moyenne&lt;/td&gt;&lt;td&gt;&lt;a href=https://toujoursplushaut06.fr/Carte-profil-altimetrique/2)_Mont_Brune_en_aller-retour-depuis-Ascros&amp;5f298d5dce0879c6219229bc target=_blank&gt;...&lt;/a&gt;&lt;/td&gt;&lt;tr&gt;&lt;td align="center"&gt;29-4-2022&lt;/td&gt;&lt;td&gt;crêtes de l’Audibergue par Canaux&lt;/td&gt;&lt;td  align="center"&gt;400&lt;/td&gt;&lt;td  align="center"&gt;12&lt;/td&gt;&lt;td  align="center"&gt;60&lt;/td&gt;&lt;td  align="center"&gt;Moyenne&lt;/td&gt;&lt;td&gt;&amp;nbsp;&lt;/td&gt;&lt;tr&gt;&lt;td align="center"&gt;29-4-2022&lt;/td&gt;&lt;td&gt;le Mont Férion&lt;/td&gt;&lt;td  align="center"&gt;785&lt;/td&gt;&lt;td  align="center"&gt;12&lt;/td&gt;&lt;td  align="center"&gt;98&lt;/td&gt;&lt;td  align="center"&gt;Difficile&lt;/td&gt;&lt;td&gt;&lt;a href=https://randoxygene.departement06.fr/bevera-paillon/crete-du-ferion-9386.html target=_blank&gt;...&lt;/a&gt;&lt;/td&gt;&lt;tr&gt;&lt;td align="center"&gt;22-4-2022&lt;/td&gt;&lt;td&gt;Caussols la colle du Maçon + resto Caussols&lt;/td&gt;&lt;td  align="center"&gt;290&lt;/td&gt;&lt;td  align="center"&gt;6,4&lt;/td&gt;&lt;td  align="center"&gt;52&lt;/td&gt;&lt;td  align="center"&gt;Facile&lt;/td&gt;&lt;td&gt;&lt;a href=https://www.deparlemonde.com/randonn%C3%A9es-dans-les-alpes-maritimes/france/liste-randonn%C3%A9es-haute-v%C3%A9subie/la-colle-du-ma%C3%A7on/ target=_blank&gt;...&lt;/a&gt;&lt;/td&gt;&lt;tr&gt;&lt;td align="center"&gt;15-4-2022&lt;/td&gt;&lt;td&gt;le village de Rocca Sparviera et la mine de l'Eguisse&lt;/td&gt;&lt;td  align="center"&gt;530&lt;/td&gt;&lt;td  align="center"&gt;9,7&lt;/td&gt;&lt;td  align="center"&gt;120&lt;/td&gt;&lt;td  align="center"&gt;Moyenne&lt;/td&gt;&lt;td&gt;&lt;a href=https://fr-be.gps-viewer.com/tracks/e8l3/Rocca-Sparvi%C3%A8ra-et-Mine-de-l-Eguisse/ target=_blank&gt;...&lt;/a&gt;&lt;/td&gt;&lt;tr&gt;&lt;td align="center"&gt;8-4-2022&lt;/td&gt;&lt;td&gt;Sommet du Broc, plateau de Monséguise et Péloua&lt;/td&gt;&lt;td  align="center"&gt;530&lt;/td&gt;&lt;td  align="center"&gt;12,7&lt;/td&gt;&lt;td  align="center"&gt;72&lt;/td&gt;&lt;td  align="center"&gt;Moyenne&lt;/td&gt;&lt;td&gt;&lt;a href=https://www.visorando.com/randonnee-plateau-de-monseguise/ target=_blank&gt;...&lt;/a&gt;&lt;/td&gt;&lt;tr&gt;&lt;td align="center"&gt;1-4-2022&lt;/td&gt;&lt;td&gt;Bagnols en forêt pic de la Gardiette&lt;/td&gt;&lt;td  align="center"&gt;440&lt;/td&gt;&lt;td  align="center"&gt;11,3&lt;/td&gt;&lt;td  align="center"&gt;94&lt;/td&gt;&lt;td  align="center"&gt;Moyenne&lt;/td&gt;&lt;td&gt;&lt;a href=http://pataugas-83.eklablog.com/le-pic-de-la-gardiette-a119638206 target=_blank&gt;...&lt;/a&gt;&lt;/td&gt;&lt;tr&gt;&lt;td align="center"&gt;25-3-2022&lt;/td&gt;&lt;td&gt;Le tour de la Sappée&lt;/td&gt;&lt;td  align="center"&gt;400&lt;/td&gt;&lt;td  align="center"&gt;11&lt;/td&gt;&lt;td  align="center"&gt;100&lt;/td&gt;&lt;td  align="center"&gt;Moyenne&lt;/td&gt;&lt;td&gt;&amp;nbsp;&lt;/td&gt;</v>
      </c>
    </row>
    <row r="12" spans="1:4" ht="249.95" customHeight="1" x14ac:dyDescent="0.5">
      <c r="A12" s="5" t="str">
        <f>Code!I$122&amp;Code!I$123&amp;Code!I$124&amp;Code!I$125&amp;Code!I$126&amp;Code!I$127&amp;Code!I$128&amp;Code!I$129&amp;Code!I$130&amp;Code!I$131</f>
        <v>&lt;tr&gt;&lt;td align="center"&gt;18-3-2022&lt;/td&gt;&lt;td&gt;Mouton d'Anou depuis Bezaudun Groupe2&lt;/td&gt;&lt;td  align="center"&gt;300&lt;/td&gt;&lt;td  align="center"&gt;10&lt;/td&gt;&lt;td  align="center"&gt;70&lt;/td&gt;&lt;td  align="center"&gt;Facile&lt;/td&gt;&lt;td&gt;&lt;a href=https://www.deparlemonde.com/randonn%C3%A9es-dans-les-alpes-maritimes/france/mouton-d-anou/ target=_blank&gt;...&lt;/a&gt;&lt;/td&gt;&lt;tr&gt;&lt;td align="center"&gt;18-3-2022&lt;/td&gt;&lt;td&gt;Mouton d'Anou depuis Bezaudun Groupe1&lt;/td&gt;&lt;td  align="center"&gt;570&lt;/td&gt;&lt;td  align="center"&gt;15&lt;/td&gt;&lt;td  align="center"&gt;70&lt;/td&gt;&lt;td  align="center"&gt;Moyenne&lt;/td&gt;&lt;td&gt;&lt;a href=https://www.terresetpierresdazur.com/mouton-d-anou target=_blank&gt;...&lt;/a&gt;&lt;/td&gt;&lt;tr&gt;&lt;td align="center"&gt;11-3-2022&lt;/td&gt;&lt;td&gt;circuit de Cipières prolongé vers Grabelle bories&lt;/td&gt;&lt;td  align="center"&gt;370&lt;/td&gt;&lt;td  align="center"&gt;13,8&lt;/td&gt;&lt;td  align="center"&gt;52&lt;/td&gt;&lt;td  align="center"&gt;Facile&lt;/td&gt;&lt;td&gt;&lt;a href=https://www.terresetpierresdazur.com/circuit-cipres target=_blank&gt;...&lt;/a&gt;&lt;/td&gt;&lt;tr&gt;&lt;td align="center"&gt;4-3-2022&lt;/td&gt;&lt;td&gt;Escragnolles chapelle St Martin et Baou Mourine   &lt;/td&gt;&lt;td  align="center"&gt;260&lt;/td&gt;&lt;td  align="center"&gt;8,3&lt;/td&gt;&lt;td  align="center"&gt;80&lt;/td&gt;&lt;td  align="center"&gt;Facile&lt;/td&gt;&lt;td&gt;&amp;nbsp;&lt;/td&gt;&lt;tr&gt;&lt;td align="center"&gt;4-3-2022&lt;/td&gt;&lt;td&gt;de St Vallier à Escragnolles par le GR 406, Baou Mourine, 
ruines du hameau de Rouyère&lt;/td&gt;&lt;td  align="center"&gt;620&lt;/td&gt;&lt;td  align="center"&gt;15&lt;/td&gt;&lt;td  align="center"&gt;60&lt;/td&gt;&lt;td  align="center"&gt;Moyenne&lt;/td&gt;&lt;td&gt;&lt;a href=https://dan-randos-photos.monsite-orange.fr/page-5c866cf575a97.html target=_blank&gt;...&lt;/a&gt;&lt;/td&gt;&lt;tr&gt;&lt;td align="center"&gt;25-2-2022&lt;/td&gt;&lt;td&gt;le Bois d'Amon, sur les hauteurs de Saint-Cézaire-sur-Siagne&lt;/td&gt;&lt;td  align="center"&gt;350&lt;/td&gt;&lt;td  align="center"&gt;15&lt;/td&gt;&lt;td  align="center"&gt;40&lt;/td&gt;&lt;td  align="center"&gt;Moyenne&lt;/td&gt;&lt;td&gt;&lt;a href=https://www.sitytrail.com/fr/trails/2021593-speracedes--cabris-x-bois-dxamont/ target=_blank&gt;...&lt;/a&gt;&lt;/td&gt;&lt;tr&gt;&lt;td align="center"&gt;18-2-2022&lt;/td&gt;&lt;td&gt;St Barnabé puy de Naouri puy de Tourrettes village nègre&lt;/td&gt;&lt;td  align="center"&gt;400&lt;/td&gt;&lt;td  align="center"&gt;12&lt;/td&gt;&lt;td  align="center"&gt;64&lt;/td&gt;&lt;td  align="center"&gt;Moyenne&lt;/td&gt;&lt;td&gt;&amp;nbsp;&lt;/td&gt;&lt;tr&gt;&lt;td align="center"&gt;11-2-2022&lt;/td&gt;&lt;td&gt;lac de St Cassien&lt;/td&gt;&lt;td  align="center"&gt;240&lt;/td&gt;&lt;td  align="center"&gt;15&lt;/td&gt;&lt;td  align="center"&gt;72&lt;/td&gt;&lt;td  align="center"&gt;Facile&lt;/td&gt;&lt;td&gt;&amp;nbsp;&lt;/td&gt;&lt;tr&gt;&lt;td align="center"&gt;4-2-2022&lt;/td&gt;&lt;td&gt;Les mimosas de l'Estérel, la caldeira de Maure Vieil et 
le Mont Saint Martin&lt;/td&gt;&lt;td  align="center"&gt;420&lt;/td&gt;&lt;td  align="center"&gt;11,5&lt;/td&gt;&lt;td  align="center"&gt;52&lt;/td&gt;&lt;td  align="center"&gt;Moyenne&lt;/td&gt;&lt;td&gt;&lt;a href=https://www.visorando.com/randonnee-mont-saint-martin/ target=_blank&gt;...&lt;/a&gt;&lt;/td&gt;&lt;tr&gt;&lt;td align="center"&gt;28-1-2022&lt;/td&gt;&lt;td&gt;mont Macaron&lt;/td&gt;&lt;td  align="center"&gt;300&lt;/td&gt;&lt;td  align="center"&gt;9&lt;/td&gt;&lt;td  align="center"&gt;95&lt;/td&gt;&lt;td  align="center"&gt;Facile&lt;/td&gt;&lt;td&gt;&lt;a href=https://randoxygene.departement06.fr/pays-nicois/crete-du-mont-macaron-9295.html target=_blank&gt;...&lt;/a&gt;&lt;/td&gt;</v>
      </c>
    </row>
    <row r="13" spans="1:4" ht="249.95" customHeight="1" x14ac:dyDescent="0.5">
      <c r="A13" s="5" t="str">
        <f>Code!I$132&amp;Code!I$133&amp;Code!I$134&amp;Code!I$135&amp;Code!I$136&amp;Code!I$137&amp;Code!I$138&amp;Code!I$139&amp;Code!I$140&amp;Code!I$141</f>
        <v>&lt;tr&gt;&lt;td align="center"&gt;28-1-2022&lt;/td&gt;&lt;td&gt;mont Macaron&lt;/td&gt;&lt;td  align="center"&gt;675&lt;/td&gt;&lt;td  align="center"&gt;12,3&lt;/td&gt;&lt;td  align="center"&gt;80&lt;/td&gt;&lt;td  align="center"&gt;Moyenne&lt;/td&gt;&lt;td&gt;&lt;a href=https://tourrette-levens.fr/wp-content/uploads/2022/02/8-MontMacaron-maj2021-ok.pdf target=_blank&gt;...&lt;/a&gt;&lt;/td&gt;&lt;tr&gt;&lt;td align="center"&gt;21-1-2022&lt;/td&gt;&lt;td&gt;Plan des Noves, baou des Noirs, baou des Blancs&lt;/td&gt;&lt;td  align="center"&gt;500&lt;/td&gt;&lt;td  align="center"&gt;12&lt;/td&gt;&lt;td  align="center"&gt;52&lt;/td&gt;&lt;td  align="center"&gt;Moyenne&lt;/td&gt;&lt;td&gt;&lt;a href=https://www.terresetpierresdazur.com/baousnoirsblancs target=_blank&gt;...&lt;/a&gt;&lt;/td&gt;&lt;tr&gt;&lt;td align="center"&gt;14-1-2022&lt;/td&gt;&lt;td&gt;croix de Cabris&lt;/td&gt;&lt;td  align="center"&gt;320&lt;/td&gt;&lt;td  align="center"&gt;12,4&lt;/td&gt;&lt;td  align="center"&gt;32&lt;/td&gt;&lt;td  align="center"&gt;Facile&lt;/td&gt;&lt;td&gt;&amp;nbsp;&lt;/td&gt;&lt;tr&gt;&lt;td align="center"&gt;7-1-2022&lt;/td&gt;&lt;td&gt;le rocher des Monges&lt;/td&gt;&lt;td  align="center"&gt;300&lt;/td&gt;&lt;td  align="center"&gt;8,5&lt;/td&gt;&lt;td  align="center"&gt;72&lt;/td&gt;&lt;td  align="center"&gt;Facile&lt;/td&gt;&lt;td&gt;&lt;a href=https://www.toujoursplushaut06.fr/3)_Rocher_des_Monges target=_blank&gt;...&lt;/a&gt;&lt;/td&gt;&lt;tr&gt;&lt;td align="center"&gt;11-12-2021&lt;/td&gt;&lt;td&gt;circuit de la Forna fort de la Revere&lt;/td&gt;&lt;td  align="center"&gt;250&lt;/td&gt;&lt;td  align="center"&gt;9&lt;/td&gt;&lt;td  align="center"&gt;86&lt;/td&gt;&lt;td  align="center"&gt;Facile&lt;/td&gt;&lt;td&gt;&lt;a href=https://www.cirkwi.com/fr/circuit/255999-fort-de-la-revere-depuis-la-turbie target=_blank&gt;...&lt;/a&gt;&lt;/td&gt;&lt;tr&gt;&lt;td align="center"&gt;3-12-2021&lt;/td&gt;&lt;td&gt; cimes du Mercantour, depuis le sommet de Calern&lt;/td&gt;&lt;td  align="center"&gt;250&lt;/td&gt;&lt;td  align="center"&gt;10&lt;/td&gt;&lt;td  align="center"&gt;56&lt;/td&gt;&lt;td  align="center"&gt;Facile&lt;/td&gt;&lt;td&gt;&amp;nbsp;&lt;/td&gt;&lt;tr&gt;&lt;td align="center"&gt;26-11-2021&lt;/td&gt;&lt;td&gt;Suvières et Marsaou&lt;/td&gt;&lt;td  align="center"&gt;620&lt;/td&gt;&lt;td  align="center"&gt;14,2&lt;/td&gt;&lt;td  align="center"&gt;56&lt;/td&gt;&lt;td  align="center"&gt;Moyenne&lt;/td&gt;&lt;td&gt;&lt;a href=https://mercantour.info/topo/marsaou-suvieres.html target=_blank&gt;...&lt;/a&gt;&lt;/td&gt;&lt;tr&gt;&lt;td align="center"&gt;19-11-2021&lt;/td&gt;&lt;td&gt;cascade de Clars + resto la Colette&lt;/td&gt;&lt;td  align="center"&gt;310&lt;/td&gt;&lt;td  align="center"&gt;8,5&lt;/td&gt;&lt;td  align="center"&gt;80&lt;/td&gt;&lt;td  align="center"&gt;Facile&lt;/td&gt;&lt;td&gt;&lt;a href=https://fr-fr.gps-viewer.com/tracks/ejbp/Cascade-de-Clars-via-l-Ubac-de-Brain%C3%A9e/ target=_blank&gt;...&lt;/a&gt;&lt;/td&gt;&lt;tr&gt;&lt;td align="center"&gt;5-11-2021&lt;/td&gt;&lt;td&gt;Castellaras de la Malle par la colle du Maçon&lt;/td&gt;&lt;td  align="center"&gt;555&lt;/td&gt;&lt;td  align="center"&gt;12&lt;/td&gt;&lt;td  align="center"&gt;56&lt;/td&gt;&lt;td  align="center"&gt;Moyenne&lt;/td&gt;&lt;td&gt;&amp;nbsp;&lt;/td&gt;&lt;tr&gt;&lt;td align="center"&gt;29-10-2021&lt;/td&gt;&lt;td&gt;Plateau de Caussols&lt;/td&gt;&lt;td  align="center"&gt;110&lt;/td&gt;&lt;td  align="center"&gt;11&lt;/td&gt;&lt;td  align="center"&gt;50&lt;/td&gt;&lt;td  align="center"&gt;Facile&lt;/td&gt;&lt;td&gt;&amp;nbsp;&lt;/td&gt;</v>
      </c>
    </row>
    <row r="14" spans="1:4" ht="249.95" customHeight="1" x14ac:dyDescent="0.5">
      <c r="A14" s="5" t="str">
        <f>Code!I$142&amp;Code!I$143&amp;Code!I$144&amp;Code!I$145&amp;Code!I$146&amp;Code!I$147&amp;Code!I$148&amp;Code!I$149&amp;Code!I$150&amp;Code!I$151</f>
        <v>&lt;tr&gt;&lt;td align="center"&gt;29-10-2021&lt;/td&gt;&lt;td&gt;Mont Razet&lt;/td&gt;&lt;td  align="center"&gt;610&lt;/td&gt;&lt;td  align="center"&gt;8&lt;/td&gt;&lt;td  align="center"&gt;126&lt;/td&gt;&lt;td  align="center"&gt;Moyenne&lt;/td&gt;&lt;td&gt;&lt;a href=https://randoxygene.departement06.fr/pays-mentonnais/circuit-du-razet-9258.html target=_blank&gt;...&lt;/a&gt;&lt;/td&gt;&lt;tr&gt;&lt;td align="center"&gt;22-10-2021&lt;/td&gt;&lt;td&gt;au coeur de l'Esterel&lt;/td&gt;&lt;td  align="center"&gt;220&lt;/td&gt;&lt;td  align="center"&gt;11&lt;/td&gt;&lt;td  align="center"&gt;100&lt;/td&gt;&lt;td  align="center"&gt;Facile&lt;/td&gt;&lt;td&gt;&lt;a href=https://www.terresetpierresdazur.com/au-coeur-de-lesterel target=_blank&gt;...&lt;/a&gt;&lt;/td&gt;&lt;tr&gt;&lt;td align="center"&gt;22-10-2021&lt;/td&gt;&lt;td&gt;le brec d'Utelle&lt;/td&gt;&lt;td  align="center"&gt;830&lt;/td&gt;&lt;td  align="center"&gt;11&lt;/td&gt;&lt;td  align="center"&gt;118&lt;/td&gt;&lt;td  align="center"&gt;Difficile&lt;/td&gt;&lt;td&gt;&lt;a href=https://randoxygene.departement06.fr/vesubie/brec-d-utelle-9376.html target=_blank&gt;...&lt;/a&gt;&lt;/td&gt;&lt;tr&gt;&lt;td align="center"&gt;15-10-2021&lt;/td&gt;&lt;td&gt;montagne de Thiey depuis Canaux&lt;/td&gt;&lt;td  align="center"&gt;475&lt;/td&gt;&lt;td  align="center"&gt;10&lt;/td&gt;&lt;td  align="center"&gt;60&lt;/td&gt;&lt;td  align="center"&gt;Moyenne&lt;/td&gt;&lt;td&gt;&lt;a href=https://mercantour.info/topo/montagne-thiey-canaux.html target=_blank&gt;...&lt;/a&gt;&lt;/td&gt;&lt;tr&gt;&lt;td align="center"&gt;8-10-2021&lt;/td&gt;&lt;td&gt;bois des Malines par la piste des Courtils&lt;/td&gt;&lt;td  align="center"&gt;210&lt;/td&gt;&lt;td  align="center"&gt;9&lt;/td&gt;&lt;td  align="center"&gt;54&lt;/td&gt;&lt;td  align="center"&gt;Facile&lt;/td&gt;&lt;td&gt;&amp;nbsp;&lt;/td&gt;&lt;tr&gt;&lt;td align="center"&gt;1-10-2021&lt;/td&gt;&lt;td&gt;Mont Vial depuis Revest les Roches&lt;/td&gt;&lt;td  align="center"&gt;750&lt;/td&gt;&lt;td  align="center"&gt;12,5&lt;/td&gt;&lt;td  align="center"&gt;100&lt;/td&gt;&lt;td  align="center"&gt;Difficile&lt;/td&gt;&lt;td&gt;&lt;a href=https://www.toujoursplushaut06.fr/2)_Mont_Vial_depuis-Revest-les-Roches target=_blank&gt;...&lt;/a&gt;&lt;/td&gt;&lt;tr&gt;&lt;td align="center"&gt;24-9-2021&lt;/td&gt;&lt;td&gt;Les gorges de Daluis&lt;/td&gt;&lt;td  align="center"&gt;550&lt;/td&gt;&lt;td  align="center"&gt;10&lt;/td&gt;&lt;td  align="center"&gt;206&lt;/td&gt;&lt;td  align="center"&gt;Moyenne&lt;/td&gt;&lt;td&gt;&lt;a href=https://randoxygene.departement06.fr/haut-var/gorges-de-daluis-9049.html target=_blank&gt;...&lt;/a&gt;&lt;/td&gt;&lt;tr&gt;&lt;td align="center"&gt;17-9-2021&lt;/td&gt;&lt;td&gt;La crête de Crémon (1780m&lt;/td&gt;&lt;td  align="center"&gt;400&lt;/td&gt;&lt;td  align="center"&gt;11&lt;/td&gt;&lt;td  align="center"&gt;143&lt;/td&gt;&lt;td  align="center"&gt;Moyenne&lt;/td&gt;&lt;td&gt;&lt;a href=https://fr.wikiloc.com/itineraires-randonnee/cremont-via-vauplane-19563160 target=_blank&gt;...&lt;/a&gt;&lt;/td&gt;&lt;tr&gt;&lt;td align="center"&gt;10-9-2021&lt;/td&gt;&lt;td&gt;Pointe Chavanette (1753m) et 
Brec d’Ilonse (1738m)&lt;/td&gt;&lt;td  align="center"&gt;700&lt;/td&gt;&lt;td  align="center"&gt;10&lt;/td&gt;&lt;td  align="center"&gt;143&lt;/td&gt;&lt;td  align="center"&gt;Difficile&lt;/td&gt;&lt;td&gt;&lt;a href=https://fr-fr.gps-viewer.com/tracks/ew44/2021-09-10-Pointe-Chavanette-1753m-et-Brec-d-Ilonse-1738m/ target=_blank&gt;...&lt;/a&gt;&lt;/td&gt;&lt;tr&gt;&lt;td align="center"&gt;5-9-2021&lt;/td&gt;&lt;td&gt;Baus de la Frema&lt;/td&gt;&lt;td  align="center"&gt;650&lt;/td&gt;&lt;td  align="center"&gt;8&lt;/td&gt;&lt;td  align="center"&gt;170&lt;/td&gt;&lt;td  align="center"&gt;Moyenne&lt;/td&gt;&lt;td&gt;&lt;a href=https://mercantour.info/topo/baus-frema.html target=_blank&gt;...&lt;/a&gt;&lt;/td&gt;</v>
      </c>
    </row>
    <row r="15" spans="1:4" ht="249.95" customHeight="1" x14ac:dyDescent="0.5">
      <c r="A15" s="5" t="str">
        <f>Code!I$152&amp;Code!I$153&amp;Code!I$154&amp;Code!I$155&amp;Code!I$156&amp;Code!I$157&amp;Code!I$158&amp;Code!I$159&amp;Code!I$160&amp;Code!I$161</f>
        <v>&lt;tr&gt;&lt;td align="center"&gt;27-8-2021&lt;/td&gt;&lt;td&gt;Les lacs de Vens&lt;/td&gt;&lt;td  align="center"&gt;950&lt;/td&gt;&lt;td  align="center"&gt;13,7&lt;/td&gt;&lt;td  align="center"&gt;216&lt;/td&gt;&lt;td  align="center"&gt;Difficile&lt;/td&gt;&lt;td&gt;&amp;nbsp;&lt;/td&gt;&lt;tr&gt;&lt;td align="center"&gt;20-8-2021&lt;/td&gt;&lt;td&gt;Le circuit des adus&lt;/td&gt;&lt;td  align="center"&gt;730&lt;/td&gt;&lt;td  align="center"&gt;11,3&lt;/td&gt;&lt;td  align="center"&gt;180&lt;/td&gt;&lt;td  align="center"&gt;Difficile&lt;/td&gt;&lt;td&gt;&lt;a href=https://randoxygene.departement06.fr/haute-vesubie/circuit-des-adus-9204.html target=_blank&gt;...&lt;/a&gt;&lt;/td&gt;&lt;tr&gt;&lt;td align="center"&gt;14-8-2021&lt;/td&gt;&lt;td&gt;Le vallon des Verrairiers&lt;/td&gt;&lt;td  align="center"&gt;780&lt;/td&gt;&lt;td  align="center"&gt;10&lt;/td&gt;&lt;td  align="center"&gt;180&lt;/td&gt;&lt;td  align="center"&gt;Difficile&lt;/td&gt;&lt;td&gt;&amp;nbsp;&lt;/td&gt;&lt;tr&gt;&lt;td align="center"&gt;6-8-2021&lt;/td&gt;&lt;td&gt;la baisse du Druos&lt;/td&gt;&lt;td  align="center"&gt;600&lt;/td&gt;&lt;td  align="center"&gt;10&lt;/td&gt;&lt;td  align="center"&gt;202&lt;/td&gt;&lt;td  align="center"&gt;Moyenne&lt;/td&gt;&lt;td&gt;&lt;a href=https://randoxygene.departement06.fr/haute-tinee-2/baisse-de-druos-9110.html target=_blank&gt;...&lt;/a&gt;&lt;/td&gt;&lt;tr&gt;&lt;td align="center"&gt;23-7-2021&lt;/td&gt;&lt;td&gt;Le bois noir Valdeblore&lt;/td&gt;&lt;td  align="center"&gt;400&lt;/td&gt;&lt;td  align="center"&gt;11,7&lt;/td&gt;&lt;td  align="center"&gt;160&lt;/td&gt;&lt;td  align="center"&gt;Facile&lt;/td&gt;&lt;td&gt;&lt;a href=https://randoxygene.departement06.fr/haut-pays/circuit-du-bois-noir-9783.html target=_blank&gt;...&lt;/a&gt;&lt;/td&gt;&lt;tr&gt;&lt;td align="center"&gt;21-7-2021&lt;/td&gt;&lt;td&gt;Tour du Mont Férant&lt;/td&gt;&lt;td  align="center"&gt;800&lt;/td&gt;&lt;td  align="center"&gt;14&lt;/td&gt;&lt;td  align="center"&gt;202&lt;/td&gt;&lt;td  align="center"&gt;Difficile&lt;/td&gt;&lt;td&gt;&lt;a href=https://randoxygene.departement06.fr/haute-tinee-1/tour-du-mont-ferant-9098.html target=_blank&gt;...&lt;/a&gt;&lt;/td&gt;&lt;tr&gt;&lt;td align="center"&gt;15-7-2021&lt;/td&gt;&lt;td&gt;lac de Trecolpas, refuge de la Coucourde&lt;/td&gt;&lt;td  align="center"&gt;500&lt;/td&gt;&lt;td  align="center"&gt;10&lt;/td&gt;&lt;td  align="center"&gt;160&lt;/td&gt;&lt;td  align="center"&gt;Moyenne&lt;/td&gt;&lt;td&gt;&lt;a href=https://randoxygene.departement06.fr/haute-vesubie/circuit-de-trecolpas-9198.html target=_blank&gt;...&lt;/a&gt;&lt;/td&gt;&lt;tr&gt;&lt;td align="center"&gt;15-7-2021&lt;/td&gt;&lt;td&gt;Le mont Autcellier (2204 m)&lt;/td&gt;&lt;td  align="center"&gt;830&lt;/td&gt;&lt;td  align="center"&gt;11&lt;/td&gt;&lt;td  align="center"&gt;166&lt;/td&gt;&lt;td  align="center"&gt;Difficile&lt;/td&gt;&lt;td&gt;&lt;a href=https://randoxygene.departement06.fr/tinee-valdeblore/mont-autcellier-10300.html target=_blank&gt;...&lt;/a&gt;&lt;/td&gt;&lt;tr&gt;&lt;td align="center"&gt;2-7-2021&lt;/td&gt;&lt;td&gt;tour des gorges de l'Artuby&lt;/td&gt;&lt;td  align="center"&gt;300&lt;/td&gt;&lt;td  align="center"&gt;10&lt;/td&gt;&lt;td  align="center"&gt;100&lt;/td&gt;&lt;td  align="center"&gt;Facile&lt;/td&gt;&lt;td&gt;&lt;a href=http://91.121.192.72/spip.php?article44 target=_blank&gt;...&lt;/a&gt;&lt;/td&gt;&lt;tr&gt;&lt;td align="center"&gt;2-7-2021&lt;/td&gt;&lt;td&gt; la tete de Giarons par Roubion les Buisses&lt;/td&gt;&lt;td  align="center"&gt;610&lt;/td&gt;&lt;td  align="center"&gt;11,2&lt;/td&gt;&lt;td  align="center"&gt;170&lt;/td&gt;&lt;td  align="center"&gt;Moyenne&lt;/td&gt;&lt;td&gt;&amp;nbsp;&lt;/td&gt;</v>
      </c>
    </row>
    <row r="16" spans="1:4" ht="249.95" customHeight="1" x14ac:dyDescent="0.5">
      <c r="A16" s="5" t="str">
        <f>Code!I$162&amp;Code!I$163&amp;Code!I$164&amp;Code!I$165&amp;Code!I$166&amp;Code!I$167&amp;Code!I$168&amp;Code!I$169&amp;Code!I$170&amp;Code!I$171</f>
        <v>&lt;tr&gt;&lt;td align="center"&gt;25-6-2021&lt;/td&gt;&lt;td&gt;la grave de Peille Peillon Peille&lt;/td&gt;&lt;td  align="center"&gt;900&lt;/td&gt;&lt;td  align="center"&gt;14,5&lt;/td&gt;&lt;td  align="center"&gt;92&lt;/td&gt;&lt;td  align="center"&gt;Difficile&lt;/td&gt;&lt;td&gt;&amp;nbsp;&lt;/td&gt;&lt;tr&gt;&lt;td align="center"&gt;18-6-2021&lt;/td&gt;&lt;td&gt;gorges de la Siagne et le pont des Tuves&lt;/td&gt;&lt;td  align="center"&gt;450&lt;/td&gt;&lt;td  align="center"&gt;11&lt;/td&gt;&lt;td  align="center"&gt;60&lt;/td&gt;&lt;td  align="center"&gt;Facile&lt;/td&gt;&lt;td&gt;&lt;a href=https://www.visorando.com/randonnee-les-gorges-de-la-siagne/ target=_blank&gt;...&lt;/a&gt;&lt;/td&gt;&lt;tr&gt;&lt;td align="center"&gt;11-6-2021&lt;/td&gt;&lt;td&gt;canal du Foulon Bramafan Cipières&lt;/td&gt;&lt;td  align="center"&gt;400&lt;/td&gt;&lt;td  align="center"&gt;15,5&lt;/td&gt;&lt;td&gt;&amp;nbsp;&lt;/td&gt;&lt;td  align="center"&gt;Moyenne&lt;/td&gt;&lt;td&gt;&amp;nbsp;&lt;/td&gt;&lt;tr&gt;&lt;td align="center"&gt;11-6-2021&lt;/td&gt;&lt;td&gt;tour du Mont Auvare&lt;/td&gt;&lt;td  align="center"&gt;450&lt;/td&gt;&lt;td  align="center"&gt;10&lt;/td&gt;&lt;td  align="center"&gt;172&lt;/td&gt;&lt;td  align="center"&gt;Moyenne&lt;/td&gt;&lt;td&gt;&lt;a href=https://randoxygene.departement06.fr/moyen-var/tour-du-mont-d-auvare-9216.html target=_blank&gt;...&lt;/a&gt;&lt;/td&gt;&lt;tr&gt;&lt;td align="center"&gt;4-6-2021&lt;/td&gt;&lt;td&gt;le tour de la montagne de Brouis&lt;/td&gt;&lt;td  align="center"&gt;480&lt;/td&gt;&lt;td  align="center"&gt;12&lt;/td&gt;&lt;td  align="center"&gt;130&lt;/td&gt;&lt;td  align="center"&gt;Moyenne&lt;/td&gt;&lt;td&gt;&lt;a href=https://www.terresetpierresdazur.com/bargeme target=_blank&gt;...&lt;/a&gt;&lt;/td&gt;&lt;tr&gt;&lt;td align="center"&gt;28-5-2021&lt;/td&gt;&lt;td&gt;Les crêtes du Cheiron&lt;/td&gt;&lt;td  align="center"&gt;475&lt;/td&gt;&lt;td  align="center"&gt;11&lt;/td&gt;&lt;td  align="center"&gt;90&lt;/td&gt;&lt;td  align="center"&gt;Moyenne&lt;/td&gt;&lt;td&gt;&amp;nbsp;&lt;/td&gt;&lt;tr&gt;&lt;td align="center"&gt;21-5-2021&lt;/td&gt;&lt;td&gt;Les pivoines de Thorenc&lt;/td&gt;&lt;td  align="center"&gt;380&lt;/td&gt;&lt;td  align="center"&gt;10,5&lt;/td&gt;&lt;td  align="center"&gt;55&lt;/td&gt;&lt;td  align="center"&gt;Moyenne&lt;/td&gt;&lt;td&gt;&amp;nbsp;&lt;/td&gt;&lt;tr&gt;&lt;td align="center"&gt;14-5-2021&lt;/td&gt;&lt;td&gt;plateau de Caussols&lt;/td&gt;&lt;td  align="center"&gt;350&lt;/td&gt;&lt;td  align="center"&gt;13,8&lt;/td&gt;&lt;td  align="center"&gt;55&lt;/td&gt;&lt;td  align="center"&gt;Moyenne&lt;/td&gt;&lt;td&gt;&lt;a href=https://randoxygene.departement06.fr/pays-grassois/plateau-de-caussols-9313.html target=_blank&gt;...&lt;/a&gt;&lt;/td&gt;&lt;tr&gt;&lt;td align="center"&gt;7-5-2021&lt;/td&gt;&lt;td&gt;plateau de Calern depuis Cipières&lt;/td&gt;&lt;td  align="center"&gt;530&lt;/td&gt;&lt;td  align="center"&gt;12,5&lt;/td&gt;&lt;td  align="center"&gt;55&lt;/td&gt;&lt;td  align="center"&gt;Moyenne&lt;/td&gt;&lt;td&gt;&lt;a href=https://randoxygene.departement06.fr/siagne-loup/plateau-de-calern-9079.html target=_blank&gt;...&lt;/a&gt;&lt;/td&gt;&lt;tr&gt;&lt;td align="center"&gt;30-4-2021&lt;/td&gt;&lt;td&gt;circuit du Pié Martin retour par Virettes&lt;/td&gt;&lt;td  align="center"&gt;550&lt;/td&gt;&lt;td  align="center"&gt;10,5&lt;/td&gt;&lt;td  align="center"&gt;38&lt;/td&gt;&lt;td  align="center"&gt;Moyenne&lt;/td&gt;&lt;td&gt;&lt;a href=https://www.terresetpierresdazur.com/tourrettes target=_blank&gt;...&lt;/a&gt;&lt;/td&gt;</v>
      </c>
    </row>
    <row r="17" spans="1:1" ht="249.95" customHeight="1" x14ac:dyDescent="0.5">
      <c r="A17" s="5" t="str">
        <f>Code!I$172&amp;Code!I$173&amp;Code!I$174&amp;Code!I$175&amp;Code!I$176&amp;Code!I$177&amp;Code!I$178&amp;Code!I$179&amp;Code!I$180&amp;Code!I$181</f>
        <v>&lt;tr&gt;&lt;td align="center"&gt;23-4-2021&lt;/td&gt;&lt;td&gt;Chemin du Paradis Bois de Gourdon&lt;/td&gt;&lt;td  align="center"&gt;550&lt;/td&gt;&lt;td  align="center"&gt;12&lt;/td&gt;&lt;td&gt;&amp;nbsp;&lt;/td&gt;&lt;td  align="center"&gt;Moyenne&lt;/td&gt;&lt;td&gt;&lt;a href=https://randoxygene.departement06.fr/pays-grassois/circuit-du-paradis-9317.html target=_blank&gt;...&lt;/a&gt;&lt;/td&gt;&lt;tr&gt;&lt;td align="center"&gt;16-4-2021&lt;/td&gt;&lt;td&gt;Roquefort Villeneuve plage marina&lt;/td&gt;&lt;td  align="center"&gt;200&lt;/td&gt;&lt;td  align="center"&gt;16&lt;/td&gt;&lt;td&gt;&amp;nbsp;&lt;/td&gt;&lt;td  align="center"&gt;Facile&lt;/td&gt;&lt;td&gt;&amp;nbsp;&lt;/td&gt;&lt;tr&gt;&lt;td align="center"&gt;9-4-2021&lt;/td&gt;&lt;td&gt;le Puy de Naouri&lt;/td&gt;&lt;td  align="center"&gt;665&lt;/td&gt;&lt;td  align="center"&gt;12,6&lt;/td&gt;&lt;td  align="center"&gt;38&lt;/td&gt;&lt;td  align="center"&gt;Difficile&lt;/td&gt;&lt;td&gt;&lt;a href=https://randoxygene.departement06.fr/pays-vencois/puy-de-naouri-9310.html target=_blank&gt;...&lt;/a&gt;&lt;/td&gt;&lt;tr&gt;&lt;td align="center"&gt;2-4-2021&lt;/td&gt;&lt;td&gt;la Colle Tourrettes sur Loup&lt;/td&gt;&lt;td  align="center"&gt;580&lt;/td&gt;&lt;td  align="center"&gt;14,8&lt;/td&gt;&lt;td  align="center"&gt;16&lt;/td&gt;&lt;td  align="center"&gt;Moyenne&lt;/td&gt;&lt;td&gt;&amp;nbsp;&lt;/td&gt;&lt;tr&gt;&lt;td align="center"&gt;26-3-2021&lt;/td&gt;&lt;td&gt;le Bruguet et la Brague&lt;/td&gt;&lt;td  align="center"&gt;350&lt;/td&gt;&lt;td  align="center"&gt;14,8&lt;/td&gt;&lt;td  align="center"&gt;12&lt;/td&gt;&lt;td  align="center"&gt;Moyenne&lt;/td&gt;&lt;td&gt;&lt;a href=https://www.visorando.com/randonnee-le-bruguet-et-la-brague/ target=_blank&gt;...&lt;/a&gt;&lt;/td&gt;&lt;tr&gt;&lt;td align="center"&gt;19-3-2021&lt;/td&gt;&lt;td&gt;Le Lac de Giraud et la Forêt de Tourrettes&lt;/td&gt;&lt;td  align="center"&gt;305&lt;/td&gt;&lt;td  align="center"&gt;11,5&lt;/td&gt;&lt;td  align="center"&gt;73&lt;/td&gt;&lt;td  align="center"&gt;Facile&lt;/td&gt;&lt;td&gt;&lt;a href=https://www.visorando.com/randonnee-lac-de-giraud-et-foret-de-tourrettes-au-/ target=_blank&gt;...&lt;/a&gt;&lt;/td&gt;&lt;tr&gt;&lt;td align="center"&gt;12-3-2021&lt;/td&gt;&lt;td&gt;Crete des grues&lt;/td&gt;&lt;td  align="center"&gt;550&lt;/td&gt;&lt;td  align="center"&gt;13&lt;/td&gt;&lt;td  align="center"&gt;60&lt;/td&gt;&lt;td  align="center"&gt;Moyenne&lt;/td&gt;&lt;td&gt;&lt;a href=https://randoxygene.departement06.fr/pays-cannois/crete-des-grues-9325.html target=_blank&gt;...&lt;/a&gt;&lt;/td&gt;&lt;tr&gt;&lt;td align="center"&gt;5-3-2021&lt;/td&gt;&lt;td&gt;Les balcons et pic du cap Roux&lt;/td&gt;&lt;td  align="center"&gt;580&lt;/td&gt;&lt;td  align="center"&gt;10&lt;/td&gt;&lt;td  align="center"&gt;80&lt;/td&gt;&lt;td  align="center"&gt;Moyenne&lt;/td&gt;&lt;td&gt;&lt;a href=https://www.deparlemonde.com/randonn%C3%A9es-dans-les-alpes-maritimes/france/pic-du-cap-roux/ target=_blank&gt;...&lt;/a&gt;&lt;/td&gt;&lt;tr&gt;&lt;td align="center"&gt;26-2-2021&lt;/td&gt;&lt;td&gt;le Pré Royer et la serre de la Madeleine&lt;/td&gt;&lt;td  align="center"&gt;450&lt;/td&gt;&lt;td  align="center"&gt;13,3&lt;/td&gt;&lt;td  align="center"&gt;48&lt;/td&gt;&lt;td  align="center"&gt;Moyenne&lt;/td&gt;&lt;td&gt;&lt;a href=https://www.deparlemonde.com/randonn%C3%A9es-dans-les-alpes-maritimes/france/le-pr%C3%A9-royer/ target=_blank&gt;...&lt;/a&gt;&lt;/td&gt;&lt;tr&gt;&lt;td align="center"&gt;19-2-2021&lt;/td&gt;&lt;td&gt;Baou de St Jeannet et Baou de la Gaude&lt;/td&gt;&lt;td  align="center"&gt;580&lt;/td&gt;&lt;td  align="center"&gt;11&lt;/td&gt;&lt;td  align="center"&gt;46&lt;/td&gt;&lt;td  align="center"&gt;Moyenne&lt;/td&gt;&lt;td&gt;&lt;a href=https://www.visorando.com/randonnee-baous-de-la-gaude-et-saint-jeannet/ target=_blank&gt;...&lt;/a&gt;&lt;/td&gt;</v>
      </c>
    </row>
    <row r="18" spans="1:1" ht="249.95" customHeight="1" x14ac:dyDescent="0.5">
      <c r="A18" s="5" t="str">
        <f>Code!I$182&amp;Code!I$183&amp;Code!I$184&amp;Code!I$185&amp;Code!I$186&amp;Code!I$187&amp;Code!I$188&amp;Code!I$189&amp;Code!I$190&amp;Code!I$191</f>
        <v>&lt;tr&gt;&lt;td align="center"&gt;5-2-2021&lt;/td&gt;&lt;td&gt;Circuit des mimosas&lt;/td&gt;&lt;td  align="center"&gt;500&lt;/td&gt;&lt;td  align="center"&gt;11,5&lt;/td&gt;&lt;td  align="center"&gt;40&lt;/td&gt;&lt;td  align="center"&gt;Moyenne&lt;/td&gt;&lt;td&gt;&lt;a href=https://www.sitytrail.com/fr/trails/1100013-pegomas--pegomas-mimosas/ target=_blank&gt;...&lt;/a&gt;&lt;/td&gt;&lt;tr&gt;&lt;td align="center"&gt;29-1-2021&lt;/td&gt;&lt;td&gt;cretes de Tanneron mimosas&lt;/td&gt;&lt;td  align="center"&gt;400&lt;/td&gt;&lt;td  align="center"&gt;12,4&lt;/td&gt;&lt;td  align="center"&gt;68&lt;/td&gt;&lt;td  align="center"&gt;Moyenne&lt;/td&gt;&lt;td&gt;&amp;nbsp;&lt;/td&gt;&lt;tr&gt;&lt;td align="center"&gt;23-1-2021&lt;/td&gt;&lt;td&gt;lac de l'Avellan&lt;/td&gt;&lt;td  align="center"&gt;360&lt;/td&gt;&lt;td  align="center"&gt;11,4&lt;/td&gt;&lt;td&gt;&amp;nbsp;&lt;/td&gt;&lt;td  align="center"&gt;Moyenne&lt;/td&gt;&lt;td&gt;&lt;a href=https://www.terresetpierresdazur.com/avellan target=_blank&gt;...&lt;/a&gt;&lt;/td&gt;&lt;tr&gt;&lt;td align="center"&gt;8-1-2021&lt;/td&gt;&lt;td&gt;Roquevignon la croix de Cabris&lt;/td&gt;&lt;td  align="center"&gt;300&lt;/td&gt;&lt;td  align="center"&gt;11,7&lt;/td&gt;&lt;td&gt;&amp;nbsp;&lt;/td&gt;&lt;td  align="center"&gt;Facile&lt;/td&gt;&lt;td&gt;&amp;nbsp;&lt;/td&gt;&lt;tr&gt;&lt;td align="center"&gt;18-12-2020&lt;/td&gt;&lt;td&gt;la Marbrière depuis le Pilon&lt;/td&gt;&lt;td  align="center"&gt;430&lt;/td&gt;&lt;td  align="center"&gt;10,2&lt;/td&gt;&lt;td&gt;&amp;nbsp;&lt;/td&gt;&lt;td  align="center"&gt;Moyenne&lt;/td&gt;&lt;td&gt;&amp;nbsp;&lt;/td&gt;&lt;tr&gt;&lt;td align="center"&gt;16-10-2020&lt;/td&gt;&lt;td&gt;rando douce au pic de  l'Aiglo, et pique-nique au domaine de l'Auspelière &lt;/td&gt;&lt;td  align="center"&gt;200&lt;/td&gt;&lt;td  align="center"&gt;6&lt;/td&gt;&lt;td  align="center"&gt;80&lt;/td&gt;&lt;td  align="center"&gt;Facile&lt;/td&gt;&lt;td&gt;&lt;a href=https://randoxygene.departement06.fr/esteron-loup/pic-de-l-aiglo-10245.html target=_blank&gt;...&lt;/a&gt;&lt;/td&gt;&lt;tr&gt;&lt;td align="center"&gt;9-10-2020&lt;/td&gt;&lt;td&gt;rando douce tour du dramont&lt;/td&gt;&lt;td  align="center"&gt;270&lt;/td&gt;&lt;td  align="center"&gt;11&lt;/td&gt;&lt;td  align="center"&gt;104&lt;/td&gt;&lt;td  align="center"&gt;Facile&lt;/td&gt;&lt;td&gt;&lt;a href=https://www.terresetpierresdazur.com/agay target=_blank&gt;...&lt;/a&gt;&lt;/td&gt;&lt;tr&gt;&lt;td align="center"&gt;1-10-2020&lt;/td&gt;&lt;td&gt;Lauvet d’Ilonse &lt;/td&gt;&lt;td  align="center"&gt;570&lt;/td&gt;&lt;td  align="center"&gt;10,5&lt;/td&gt;&lt;td  align="center"&gt;160&lt;/td&gt;&lt;td  align="center"&gt;Moyenne&lt;/td&gt;&lt;td&gt;&lt;a href=http://www.altisud.com/randonnees/france-rando/alpes-maritimes-06/lauvet-d-ilonse-randonnee__i_4mxvna1v1fae__al_detail-randonnee.html target=_blank&gt;...&lt;/a&gt;&lt;/td&gt;&lt;tr&gt;&lt;td align="center"&gt;25-9-2020&lt;/td&gt;&lt;td&gt;Croix de Bairols et pointe de l'Espella&lt;/td&gt;&lt;td  align="center"&gt;570&lt;/td&gt;&lt;td  align="center"&gt;10&lt;/td&gt;&lt;td  align="center"&gt;128&lt;/td&gt;&lt;td  align="center"&gt;Moyenne&lt;/td&gt;&lt;td&gt;&lt;a href=https://www.visugpx.com/pyFNqcW5NU target=_blank&gt;...&lt;/a&gt;&lt;/td&gt;&lt;tr&gt;&lt;td align="center"&gt;18-9-2020&lt;/td&gt;&lt;td&gt;lac Scluos&lt;/td&gt;&lt;td  align="center"&gt;700&lt;/td&gt;&lt;td  align="center"&gt;16,5&lt;/td&gt;&lt;td  align="center"&gt;175&lt;/td&gt;&lt;td  align="center"&gt;Moyenne&lt;/td&gt;&lt;td&gt;&lt;a href=https://www.deparlemonde.com/randonn%C3%A9es-dans-les-alpes-maritimes/france/lac-scluos/ target=_blank&gt;...&lt;/a&gt;&lt;/td&gt;</v>
      </c>
    </row>
    <row r="19" spans="1:1" ht="249.95" customHeight="1" x14ac:dyDescent="0.5">
      <c r="A19" s="5" t="str">
        <f>Code!I$192&amp;Code!I$193&amp;Code!I$194&amp;Code!I$195&amp;Code!I$196&amp;Code!I$197&amp;Code!I$198&amp;Code!I$199&amp;Code!I$200&amp;Code!I$201</f>
        <v>&lt;tr&gt;&lt;td align="center"&gt;11-9-2020&lt;/td&gt;&lt;td&gt;val de Siagne&lt;/td&gt;&lt;td  align="center"&gt;200&lt;/td&gt;&lt;td  align="center"&gt;7,25&lt;/td&gt;&lt;td  align="center"&gt;44&lt;/td&gt;&lt;td  align="center"&gt;Facile&lt;/td&gt;&lt;td&gt;&lt;a href=https://randoxygene.departement06.fr/pays-grassois/val-de-siagne-9311.html target=_blank&gt;...&lt;/a&gt;&lt;/td&gt;&lt;tr&gt;&lt;td align="center"&gt;4-9-2020&lt;/td&gt;&lt;td&gt;les forts d'Authion&lt;/td&gt;&lt;td  align="center"&gt;500&lt;/td&gt;&lt;td  align="center"&gt;13,1&lt;/td&gt;&lt;td  align="center"&gt;154&lt;/td&gt;&lt;td  align="center"&gt;Moyenne&lt;/td&gt;&lt;td&gt;&amp;nbsp;&lt;/td&gt;&lt;tr&gt;&lt;td align="center"&gt;26-6-2020&lt;/td&gt;&lt;td&gt;tour du Peycouguou et du Peygourbin par la forêt domaniale du Cheiron&lt;/td&gt;&lt;td  align="center"&gt;500&lt;/td&gt;&lt;td  align="center"&gt;12&lt;/td&gt;&lt;td  align="center"&gt;80&lt;/td&gt;&lt;td  align="center"&gt;Moyenne&lt;/td&gt;&lt;td&gt;&amp;nbsp;&lt;/td&gt;&lt;tr&gt;&lt;td align="center"&gt;19-6-2020&lt;/td&gt;&lt;td&gt;Gourdon plan de Gast&lt;/td&gt;&lt;td  align="center"&gt;580&lt;/td&gt;&lt;td  align="center"&gt;15&lt;/td&gt;&lt;td  align="center"&gt;40&lt;/td&gt;&lt;td  align="center"&gt;Moyenne&lt;/td&gt;&lt;td&gt;&amp;nbsp;&lt;/td&gt;&lt;tr&gt;&lt;td align="center"&gt;13-3-2020&lt;/td&gt;&lt;td&gt;castellaras de Thorenc&lt;/td&gt;&lt;td  align="center"&gt;350&lt;/td&gt;&lt;td  align="center"&gt;10&lt;/td&gt;&lt;td  align="center"&gt;84&lt;/td&gt;&lt;td  align="center"&gt;Moyenne&lt;/td&gt;&lt;td&gt;&lt;a href=https://www.terresetpierresdazur.com/castellaras target=_blank&gt;...&lt;/a&gt;&lt;/td&gt;&lt;tr&gt;&lt;td align="center"&gt;6-3-2020&lt;/td&gt;&lt;td&gt;Pic et dent de l'ours, pic d'Aurelle&lt;/td&gt;&lt;td  align="center"&gt;530&lt;/td&gt;&lt;td  align="center"&gt;12&lt;/td&gt;&lt;td  align="center"&gt;120&lt;/td&gt;&lt;td  align="center"&gt;Moyenne&lt;/td&gt;&lt;td&gt;&amp;nbsp;&lt;/td&gt;&lt;tr&gt;&lt;td align="center"&gt;28-2-2020&lt;/td&gt;&lt;td&gt;Le pic de Fourneby + resto possible&lt;/td&gt;&lt;td  align="center"&gt;400&lt;/td&gt;&lt;td  align="center"&gt;10&lt;/td&gt;&lt;td  align="center"&gt;80&lt;/td&gt;&lt;td  align="center"&gt;Moyenne&lt;/td&gt;&lt;td&gt;&amp;nbsp;&lt;/td&gt;&lt;tr&gt;&lt;td align="center"&gt;21-2-2020&lt;/td&gt;&lt;td&gt;l’Arche de Ponadieu en passant par la Grotte des Goules&lt;/td&gt;&lt;td  align="center"&gt;385&lt;/td&gt;&lt;td  align="center"&gt;11,4&lt;/td&gt;&lt;td  align="center"&gt;56&lt;/td&gt;&lt;td  align="center"&gt;Moyenne&lt;/td&gt;&lt;td&gt;&amp;nbsp;&lt;/td&gt;&lt;tr&gt;&lt;td align="center"&gt;14-2-2020&lt;/td&gt;&lt;td&gt;plateau de St Barnabé, Coursegoules&lt;/td&gt;&lt;td  align="center"&gt;270&lt;/td&gt;&lt;td  align="center"&gt;14,9&lt;/td&gt;&lt;td  align="center"&gt;50&lt;/td&gt;&lt;td  align="center"&gt;Moyenne&lt;/td&gt;&lt;td&gt;&amp;nbsp;&lt;/td&gt;&lt;tr&gt;&lt;td align="center"&gt;7-2-2020&lt;/td&gt;&lt;td&gt;Theoule sur mer, col de Theoule, du trayas, crete des grues&lt;/td&gt;&lt;td  align="center"&gt;560&lt;/td&gt;&lt;td  align="center"&gt;12,3&lt;/td&gt;&lt;td  align="center"&gt;60&lt;/td&gt;&lt;td  align="center"&gt;Moyenne&lt;/td&gt;&lt;td&gt;&amp;nbsp;&lt;/td&gt;</v>
      </c>
    </row>
    <row r="20" spans="1:1" ht="249.95" customHeight="1" x14ac:dyDescent="0.5">
      <c r="A20" s="5" t="str">
        <f>Code!I$202&amp;Code!I$203&amp;Code!I$204&amp;Code!I$205&amp;Code!I$206&amp;Code!I$207&amp;Code!I$208&amp;Code!I$209&amp;Code!I$210&amp;Code!I$211</f>
        <v>&lt;tr&gt;&lt;td align="center"&gt;31-1-2020&lt;/td&gt;&lt;td&gt;Auribeau mimosas, circuit de Peygros&lt;/td&gt;&lt;td  align="center"&gt;360&lt;/td&gt;&lt;td  align="center"&gt;11,3&lt;/td&gt;&lt;td  align="center"&gt;40&lt;/td&gt;&lt;td  align="center"&gt;Facile&lt;/td&gt;&lt;td&gt;&amp;nbsp;&lt;/td&gt;&lt;tr&gt;&lt;td align="center"&gt;24-1-2020&lt;/td&gt;&lt;td&gt;plateau de St Barnabé, Coursegoules&lt;/td&gt;&lt;td  align="center"&gt;400&lt;/td&gt;&lt;td  align="center"&gt;14&lt;/td&gt;&lt;td  align="center"&gt;50&lt;/td&gt;&lt;td  align="center"&gt;Moyenne&lt;/td&gt;&lt;td&gt;&amp;nbsp;&lt;/td&gt;&lt;tr&gt;&lt;td align="center"&gt;18-1-2020&lt;/td&gt;&lt;td&gt; traversée des Miroirs&lt;/td&gt;&lt;td  align="center"&gt;450&lt;/td&gt;&lt;td  align="center"&gt;9,7&lt;/td&gt;&lt;td  align="center"&gt;64&lt;/td&gt;&lt;td  align="center"&gt;Moyenne&lt;/td&gt;&lt;td&gt;&amp;nbsp;&lt;/td&gt;&lt;tr&gt;&lt;td align="center"&gt;10-1-2020&lt;/td&gt;&lt;td&gt;rando resto: camp romain + Heaven (RlP)&lt;/td&gt;&lt;td  align="center"&gt;210&lt;/td&gt;&lt;td  align="center"&gt;7,7&lt;/td&gt;&lt;td  align="center"&gt;8&lt;/td&gt;&lt;td  align="center"&gt;Facile&lt;/td&gt;&lt;td&gt;&amp;nbsp;&lt;/td&gt;&lt;tr&gt;&lt;td align="center"&gt;3-1-2020&lt;/td&gt;&lt;td&gt;puy de Naouri&lt;/td&gt;&lt;td  align="center"&gt;650&lt;/td&gt;&lt;td  align="center"&gt;12,5&lt;/td&gt;&lt;td  align="center"&gt;38&lt;/td&gt;&lt;td  align="center"&gt;Moyenne&lt;/td&gt;&lt;td&gt;&amp;nbsp;&lt;/td&gt;&lt;tr&gt;&lt;td align="center"&gt;27-12-2019&lt;/td&gt;&lt;td&gt;Gourdon &lt;/td&gt;&lt;td  align="center"&gt;??&lt;/td&gt;&lt;td  align="center"&gt;??&lt;/td&gt;&lt;td  align="center"&gt;30&lt;/td&gt;&lt;td  align="center"&gt;Moyenne&lt;/td&gt;&lt;td&gt;&amp;nbsp;&lt;/td&gt;&lt;tr&gt;&lt;td align="center"&gt;6-12-2019&lt;/td&gt;&lt;td&gt;cap ferrat-ste hospice-beaulieu&lt;/td&gt;&lt;td  align="center"&gt;170&lt;/td&gt;&lt;td  align="center"&gt;14&lt;/td&gt;&lt;td  align="center"&gt;70&lt;/td&gt;&lt;td  align="center"&gt;Facile&lt;/td&gt;&lt;td&gt;&amp;nbsp;&lt;/td&gt;&lt;tr&gt;&lt;td align="center"&gt;8-11-2019&lt;/td&gt;&lt;td&gt;boucle de val ferrière&lt;/td&gt;&lt;td  align="center"&gt;350&lt;/td&gt;&lt;td  align="center"&gt;9,45&lt;/td&gt;&lt;td  align="center"&gt;92&lt;/td&gt;&lt;td  align="center"&gt;Moyenne&lt;/td&gt;&lt;td&gt;&amp;nbsp;&lt;/td&gt;&lt;tr&gt;&lt;td align="center"&gt;1-11-2019&lt;/td&gt;&lt;td&gt;cime de l'Estellier&lt;/td&gt;&lt;td  align="center"&gt;700&lt;/td&gt;&lt;td  align="center"&gt;13,6&lt;/td&gt;&lt;td  align="center"&gt;96&lt;/td&gt;&lt;td  align="center"&gt;Sportive&lt;/td&gt;&lt;td&gt;&amp;nbsp;&lt;/td&gt;&lt;tr&gt;&lt;td align="center"&gt;25-10-2019&lt;/td&gt;&lt;td&gt;castellaras de la Malle&lt;/td&gt;&lt;td  align="center"&gt;470&lt;/td&gt;&lt;td  align="center"&gt;8,8&lt;/td&gt;&lt;td  align="center"&gt;46&lt;/td&gt;&lt;td  align="center"&gt;Moyenne&lt;/td&gt;&lt;td&gt;&amp;nbsp;&lt;/td&gt;</v>
      </c>
    </row>
    <row r="21" spans="1:1" ht="249.95" customHeight="1" x14ac:dyDescent="0.5">
      <c r="A21" s="5" t="str">
        <f>Code!I$212&amp;Code!I$213&amp;Code!I$214&amp;Code!I$215&amp;Code!I$216&amp;Code!I$217&amp;Code!I$218&amp;Code!I$219&amp;Code!I$220&amp;Code!I$221</f>
        <v>&lt;tr&gt;&lt;td align="center"&gt;4-10-2019&lt;/td&gt;&lt;td&gt;la croix de Vers&lt;/td&gt;&lt;td  align="center"&gt;320&lt;/td&gt;&lt;td  align="center"&gt;8&lt;/td&gt;&lt;td  align="center"&gt;80&lt;/td&gt;&lt;td  align="center"&gt;Moyenne&lt;/td&gt;&lt;td&gt;&amp;nbsp;&lt;/td&gt;&lt;tr&gt;&lt;td align="center"&gt;27-9-2019&lt;/td&gt;&lt;td&gt;notre dame d'Utelle&lt;/td&gt;&lt;td  align="center"&gt;??&lt;/td&gt;&lt;td  align="center"&gt;10,6&lt;/td&gt;&lt;td  align="center"&gt;??&lt;/td&gt;&lt;td  align="center"&gt;Moyenne&lt;/td&gt;&lt;td&gt;&amp;nbsp;&lt;/td&gt;&lt;tr&gt;&lt;td align="center"&gt;20-9-2019&lt;/td&gt;&lt;td&gt;tour du Haut montet&lt;/td&gt;&lt;td  align="center"&gt;327&lt;/td&gt;&lt;td  align="center"&gt;15&lt;/td&gt;&lt;td  align="center"&gt;??&lt;/td&gt;&lt;td  align="center"&gt;Facile&lt;/td&gt;&lt;td&gt;&amp;nbsp;&lt;/td&gt;&lt;tr&gt;&lt;td align="center"&gt;13-9-2019&lt;/td&gt;&lt;td&gt;plateau de la Malle&lt;/td&gt;&lt;td  align="center"&gt;600&lt;/td&gt;&lt;td  align="center"&gt;14&lt;/td&gt;&lt;td  align="center"&gt;26&lt;/td&gt;&lt;td  align="center"&gt;Moyenne&lt;/td&gt;&lt;td&gt;&amp;nbsp;&lt;/td&gt;&lt;tr&gt;&lt;td align="center"&gt;17-8-2019&lt;/td&gt;&lt;td&gt;alpages de l'Audibergue&lt;/td&gt;&lt;td  align="center"&gt;600&lt;/td&gt;&lt;td  align="center"&gt;12&lt;/td&gt;&lt;td  align="center"&gt;90&lt;/td&gt;&lt;td  align="center"&gt;Moyenne&lt;/td&gt;&lt;td&gt;&amp;nbsp;&lt;/td&gt;&lt;tr&gt;&lt;td align="center"&gt;2-8-2019&lt;/td&gt;&lt;td&gt;cime de l'Agnellière (2700m) / Pas des ladres&lt;/td&gt;&lt;td  align="center"&gt;800&lt;/td&gt;&lt;td  align="center"&gt;10&lt;/td&gt;&lt;td  align="center"&gt;170&lt;/td&gt;&lt;td  align="center"&gt;Sportive&lt;/td&gt;&lt;td&gt;&lt;a href=http://www.randonnee-mercantour.com/randonnees/cime-de-agnelliere/ target=_blank&gt;...&lt;/a&gt;&lt;/td&gt;&lt;tr&gt;&lt;td align="center"&gt;26-7-2019&lt;/td&gt;&lt;td&gt;lac Nègre&lt;/td&gt;&lt;td  align="center"&gt;680&lt;/td&gt;&lt;td  align="center"&gt;12&lt;/td&gt;&lt;td  align="center"&gt;174&lt;/td&gt;&lt;td  align="center"&gt;Moyenne&lt;/td&gt;&lt;td&gt;&lt;a href=http://www.randonnee-mercantour.com/randonnees/lac-negre/ target=_blank&gt;...&lt;/a&gt;&lt;/td&gt;&lt;tr&gt;&lt;td align="center"&gt;26-7-2019&lt;/td&gt;&lt;td&gt;lac Nègre pas de prefouns&lt;/td&gt;&lt;td  align="center"&gt;950&lt;/td&gt;&lt;td  align="center"&gt;18&lt;/td&gt;&lt;td  align="center"&gt;174&lt;/td&gt;&lt;td  align="center"&gt;Sportive&lt;/td&gt;&lt;td&gt;&lt;a href=https://randoxygene.departement06.fr/haute-vesubie/lac-negre-9202.html target=_blank&gt;...&lt;/a&gt;&lt;/td&gt;&lt;tr&gt;&lt;td align="center"&gt;19-7-2019&lt;/td&gt;&lt;td&gt;caire gros depuis la Colmiane&lt;/td&gt;&lt;td  align="center"&gt;680&lt;/td&gt;&lt;td  align="center"&gt;11&lt;/td&gt;&lt;td  align="center"&gt;160&lt;/td&gt;&lt;td  align="center"&gt;Moyenne&lt;/td&gt;&lt;td&gt;&lt;a href=https://www.visorando.com/randonnee-caire-gros/ target=_blank&gt;...&lt;/a&gt;&lt;/td&gt;&lt;tr&gt;&lt;td align="center"&gt;14-7-2019&lt;/td&gt;&lt;td&gt;pont du Countet lac Niré + 2 lacs&lt;/td&gt;&lt;td  align="center"&gt;700&lt;/td&gt;&lt;td  align="center"&gt;8,5&lt;/td&gt;&lt;td  align="center"&gt;172&lt;/td&gt;&lt;td  align="center"&gt;Sportive&lt;/td&gt;&lt;td&gt;&lt;a href=https://ignrando.fr/fr/parcours/36914-du-parking-du-countet-au-refuge-de-nice target=_blank&gt;...&lt;/a&gt;&lt;/td&gt;</v>
      </c>
    </row>
    <row r="22" spans="1:1" ht="249.95" customHeight="1" x14ac:dyDescent="0.5">
      <c r="A22" s="5" t="str">
        <f>Code!I$222&amp;Code!I$223&amp;Code!I$224&amp;Code!I$225&amp;Code!I$226&amp;Code!I$227&amp;Code!I$228&amp;Code!I$229&amp;Code!I$230&amp;Code!I$231</f>
        <v>&lt;tr&gt;&lt;td align="center"&gt;5-7-2019&lt;/td&gt;&lt;td&gt;les crêtes du Bauroux&lt;/td&gt;&lt;td  align="center"&gt;550&lt;/td&gt;&lt;td  align="center"&gt;11&lt;/td&gt;&lt;td  align="center"&gt;100&lt;/td&gt;&lt;td  align="center"&gt;Moyenne&lt;/td&gt;&lt;td&gt;&lt;a href=https://randoxygene.departement06.fr/esteron/cretes-du-bauroux-9105.html target=_blank&gt;...&lt;/a&gt;&lt;/td&gt;&lt;tr&gt;&lt;td align="center"&gt;28-6-2019&lt;/td&gt;&lt;td&gt;Ile ste Marguerite&lt;/td&gt;&lt;td  align="center"&gt;50&lt;/td&gt;&lt;td  align="center"&gt;10&lt;/td&gt;&lt;td  align="center"&gt;38&lt;/td&gt;&lt;td  align="center"&gt;Facile&lt;/td&gt;&lt;td&gt;&lt;a href=https://randoxygene.departement06.fr/littoral/ile-sainte-marguerite-9365.html target=_blank&gt;...&lt;/a&gt;&lt;/td&gt;&lt;tr&gt;&lt;td align="center"&gt;21-6-2019&lt;/td&gt;&lt;td&gt;circuit du lac de Trecolpas&lt;/td&gt;&lt;td  align="center"&gt;630&lt;/td&gt;&lt;td  align="center"&gt;11,3&lt;/td&gt;&lt;td  align="center"&gt;168&lt;/td&gt;&lt;td  align="center"&gt;Moyenne&lt;/td&gt;&lt;td&gt;&lt;a href=https://randoxygene.departement06.fr/haute-vesubie/circuit-de-trecolpas-9198.html target=_blank&gt;...&lt;/a&gt;&lt;/td&gt;&lt;tr&gt;&lt;td align="center"&gt;15-6-2019&lt;/td&gt;&lt;td&gt;Castérino Fontanalba Lac Vert, Lacs Jumeaux, voie sacree, lac des grenouilles, Casterino&lt;/td&gt;&lt;td  align="center"&gt;795&lt;/td&gt;&lt;td  align="center"&gt;16,5&lt;/td&gt;&lt;td&gt;&amp;nbsp;&lt;/td&gt;&lt;td  align="center"&gt;Sportive&lt;/td&gt;&lt;td&gt;&lt;a href=https://randoxygene.departement06.fr/haut-pays/circuit-de-fontanalbe-13088.html target=_blank&gt;...&lt;/a&gt;&lt;/td&gt;&lt;tr&gt;&lt;td align="center"&gt;14-6-2019&lt;/td&gt;&lt;td&gt;Tende col de Boselia La Brigue col de Loubaïra Tende&lt;/td&gt;&lt;td  align="center"&gt;700&lt;/td&gt;&lt;td  align="center"&gt;11,6&lt;/td&gt;&lt;td&gt;&amp;nbsp;&lt;/td&gt;&lt;td  align="center"&gt;Sportive&lt;/td&gt;&lt;td&gt;&lt;a href=https://ignrando.fr/fr/parcours/165990-la-brigue-tende-la-brigue/ target=_blank&gt;...&lt;/a&gt;&lt;/td&gt;&lt;tr&gt;&lt;td align="center"&gt;13-6-2019&lt;/td&gt;&lt;td&gt;Castel Tournou, rocher de Servia&lt;/td&gt;&lt;td  align="center"&gt;835&lt;/td&gt;&lt;td  align="center"&gt;12&lt;/td&gt;&lt;td&gt;&amp;nbsp;&lt;/td&gt;&lt;td  align="center"&gt;Moyenne&lt;/td&gt;&lt;td&gt;&lt;a href=https://www.terresetpierresdazur.com/casteltournou target=_blank&gt;...&lt;/a&gt;&lt;/td&gt;&lt;tr&gt;&lt;td align="center"&gt;12-6-2019&lt;/td&gt;&lt;td&gt;Granges de Lamentargues&lt;/td&gt;&lt;td  align="center"&gt;480&lt;/td&gt;&lt;td  align="center"&gt;13&lt;/td&gt;&lt;td&gt;&amp;nbsp;&lt;/td&gt;&lt;td  align="center"&gt;Moyenne&lt;/td&gt;&lt;td&gt;&lt;a href=https://fr-ca.gps-viewer.com/tracks/e7hi/Tende-Granges-de-Lamentargues/ target=_blank&gt;...&lt;/a&gt;&lt;/td&gt;&lt;tr&gt;&lt;td align="center"&gt;5-6-2019&lt;/td&gt;&lt;td&gt;tour du Cap d'Antibes (pique nique festif)&lt;/td&gt;&lt;td  align="center"&gt;60&lt;/td&gt;&lt;td  align="center"&gt;5&lt;/td&gt;&lt;td  align="center"&gt;40&lt;/td&gt;&lt;td  align="center"&gt;Facile&lt;/td&gt;&lt;td&gt;&lt;a href=https://randoxygene.departement06.fr/littoral/tour-du-cap-d-antibes-9360.html target=_blank&gt;...&lt;/a&gt;&lt;/td&gt;&lt;tr&gt;&lt;td align="center"&gt;31-5-2019&lt;/td&gt;&lt;td&gt; traversée du pic des Courmettes- puy de Tourrettes (pivoines)&lt;/td&gt;&lt;td  align="center"&gt;770&lt;/td&gt;&lt;td  align="center"&gt;11&lt;/td&gt;&lt;td  align="center"&gt;50&lt;/td&gt;&lt;td  align="center"&gt;Sportive&lt;/td&gt;&lt;td&gt;&lt;a href=https://www.camptocamp.org/routes/1063781/fr/puy-de-tourrettes-et-pic-de-courmettes-depuis-courmes target=_blank&gt;...&lt;/a&gt;&lt;/td&gt;&lt;tr&gt;&lt;td align="center"&gt;24-5-2019&lt;/td&gt;&lt;td&gt;vallon de Maupas, Maure Vieil, Mt St Martin,piste des Œufs de bouc &lt;/td&gt;&lt;td  align="center"&gt;400&lt;/td&gt;&lt;td  align="center"&gt;6,3&lt;/td&gt;&lt;td  align="center"&gt;50&lt;/td&gt;&lt;td  align="center"&gt;Moyenne&lt;/td&gt;&lt;td&gt;&lt;a href=https://randoxygene.departement06.fr/pays-cannois/mont-saint-martin-9324.html target=_blank&gt;...&lt;/a&gt;&lt;/td&gt;</v>
      </c>
    </row>
    <row r="23" spans="1:1" ht="249.95" customHeight="1" x14ac:dyDescent="0.5">
      <c r="A23" s="5" t="str">
        <f>Code!I$232&amp;Code!I$233&amp;Code!I$234&amp;Code!I$235&amp;Code!I$236&amp;Code!I$237&amp;Code!I$238&amp;Code!I$239&amp;Code!I$240&amp;Code!I$241</f>
        <v>&lt;tr&gt;&lt;td align="center"&gt;17-5-2019&lt;/td&gt;&lt;td&gt;rando douce Le plan des Noves&lt;/td&gt;&lt;td  align="center"&gt;250&lt;/td&gt;&lt;td  align="center"&gt;8,4&lt;/td&gt;&lt;td  align="center"&gt;40&lt;/td&gt;&lt;td  align="center"&gt;Facile&lt;/td&gt;&lt;td&gt;&lt;a href=https://randoxygene.departement06.fr/pays-vencois/plan-des-noves-9303.html target=_blank&gt;...&lt;/a&gt;&lt;/td&gt;&lt;tr&gt;&lt;td align="center"&gt;10-5-2019&lt;/td&gt;&lt;td&gt;baou de St Jeannet, baou de la Gaude, gros chene&lt;/td&gt;&lt;td  align="center"&gt;590&lt;/td&gt;&lt;td  align="center"&gt;12&lt;/td&gt;&lt;td  align="center"&gt;46&lt;/td&gt;&lt;td  align="center"&gt;Moyenne&lt;/td&gt;&lt;td&gt;&lt;a href=https://www.visorando.com/randonnee-baous-de-la-gaude-et-saint-jeannet/ target=_blank&gt;...&lt;/a&gt;&lt;/td&gt;&lt;tr&gt;&lt;td align="center"&gt;3-5-2019&lt;/td&gt;&lt;td&gt;La Colle de Rougies, ND de Calern, à partir du col de l'Ecre&lt;/td&gt;&lt;td  align="center"&gt;330&lt;/td&gt;&lt;td  align="center"&gt;12,8&lt;/td&gt;&lt;td  align="center"&gt;40&lt;/td&gt;&lt;td  align="center"&gt;Moyenne&lt;/td&gt;&lt;td&gt;&amp;nbsp;&lt;/td&gt;&lt;tr&gt;&lt;td align="center"&gt;26-4-2019&lt;/td&gt;&lt;td&gt;rando douce d'Andon à Caille par l'Ubac de la Faourée,retour par le bois de Serre&lt;/td&gt;&lt;td  align="center"&gt;250&lt;/td&gt;&lt;td  align="center"&gt;11,5&lt;/td&gt;&lt;td  align="center"&gt;80&lt;/td&gt;&lt;td  align="center"&gt;Facile&lt;/td&gt;&lt;td&gt;&lt;a href=https://randoxygene.departement06.fr/moyen-pays/plaine-de-caille-9795.html target=_blank&gt;...&lt;/a&gt;&lt;/td&gt;&lt;tr&gt;&lt;td align="center"&gt;19-4-2019&lt;/td&gt;&lt;td&gt;La Cascade de Clars via l'Ubac de Brainée+resto la Collette&lt;/td&gt;&lt;td  align="center"&gt;350&lt;/td&gt;&lt;td  align="center"&gt;9&lt;/td&gt;&lt;td  align="center"&gt;88&lt;/td&gt;&lt;td  align="center"&gt;Moyenne&lt;/td&gt;&lt;td&gt;&lt;a href=https://www.visorando.com/randonnee-la-cascade-de-clars-via-l-ubac-de-braine/ target=_blank&gt;...&lt;/a&gt;&lt;/td&gt;&lt;tr&gt;&lt;td align="center"&gt;5-4-2019&lt;/td&gt;&lt;td&gt;circuit du collet de Gilibert, départ de Coursegoules&lt;/td&gt;&lt;td  align="center"&gt;460&lt;/td&gt;&lt;td  align="center"&gt;11&lt;/td&gt;&lt;td  align="center"&gt;65&lt;/td&gt;&lt;td  align="center"&gt;Moyenne&lt;/td&gt;&lt;td&gt;&lt;a href=http://www.randogps.net/randonnee-pedestre-gps-alpes-maritimes-6.php?num=53&amp;meta=Circuit%20du%20Collet%20de%20Gilibert  target=_blank&gt;...&lt;/a&gt;&lt;/td&gt;&lt;tr&gt;&lt;td align="center"&gt;29-3-2019&lt;/td&gt;&lt;td&gt;la pointe de Saint-Hospice et le tour du Cap Ferrat&lt;/td&gt;&lt;td  align="center"&gt;160&lt;/td&gt;&lt;td  align="center"&gt;12&lt;/td&gt;&lt;td  align="center"&gt;80&lt;/td&gt;&lt;td  align="center"&gt;Facile&lt;/td&gt;&lt;td&gt;&lt;a href=https://randoxygene.departement06.fr/littoral/tour-du-cap-ferrat-9335.html target=_blank&gt;...&lt;/a&gt;&lt;/td&gt;&lt;tr&gt;&lt;td align="center"&gt;22-3-2019&lt;/td&gt;&lt;td&gt;les Suvières et le Marsaou&lt;/td&gt;&lt;td  align="center"&gt;430&lt;/td&gt;&lt;td  align="center"&gt;14&lt;/td&gt;&lt;td  align="center"&gt;56&lt;/td&gt;&lt;td  align="center"&gt;Moyenne&lt;/td&gt;&lt;td&gt;&lt;a href=https://mercantour.info/topo/marsaou-suvieres.html target=_blank&gt;...&lt;/a&gt;&lt;/td&gt;&lt;tr&gt;&lt;td align="center"&gt;8-3-2019&lt;/td&gt;&lt;td&gt;le village maudit de Rocca Sparvièra par Coaraze&lt;/td&gt;&lt;td  align="center"&gt;700&lt;/td&gt;&lt;td  align="center"&gt;11&lt;/td&gt;&lt;td  align="center"&gt;106&lt;/td&gt;&lt;td  align="center"&gt;Sportive&lt;/td&gt;&lt;td&gt;&lt;a href=https://randoxygene.departement06.fr/bevera-paillon/rocca-sparviera-9384.html target=_blank&gt;...&lt;/a&gt;&lt;/td&gt;&lt;tr&gt;&lt;td align="center"&gt;8-3-2019&lt;/td&gt;&lt;td&gt;le village maudit de Rocca Sparvièra par l'Engarvin&lt;/td&gt;&lt;td  align="center"&gt;480&lt;/td&gt;&lt;td  align="center"&gt;7&lt;/td&gt;&lt;td  align="center"&gt;118&lt;/td&gt;&lt;td  align="center"&gt;Moyenne&lt;/td&gt;&lt;td&gt;&lt;a href=https://www.terresetpierresdazur.com/rocca-sparviera target=_blank&gt;...&lt;/a&gt;&lt;/td&gt;</v>
      </c>
    </row>
    <row r="24" spans="1:1" ht="249.95" customHeight="1" x14ac:dyDescent="0.5">
      <c r="A24" s="5" t="str">
        <f>Code!I$242&amp;Code!I$243</f>
        <v>&lt;tr&gt;&lt;td align="center"&gt;1-3-2019&lt;/td&gt;&lt;td&gt;de St Vallier à Escragnolles par le GR 406&lt;/td&gt;&lt;td  align="center"&gt;630&lt;/td&gt;&lt;td  align="center"&gt;14,5&lt;/td&gt;&lt;td  align="center"&gt;60&lt;/td&gt;&lt;td  align="center"&gt;Moyenne&lt;/td&gt;&lt;td&gt;&amp;nbsp;&lt;/td&gt;&lt;tr&gt;&lt;td align="center"&gt;22-2-2019&lt;/td&gt;&lt;td&gt;Mont Vinaigre par le col du Testanier&lt;/td&gt;&lt;td  align="center"&gt;370&lt;/td&gt;&lt;td  align="center"&gt;10,5&lt;/td&gt;&lt;td  align="center"&gt;90&lt;/td&gt;&lt;td  align="center"&gt;Facile&lt;/td&gt;&lt;td&gt;&lt;a href=https://www.visorando.com/randonnee-le-mont-vinaigre-la-route-des-cols/ target=_blank&gt;...&lt;/a&gt;&lt;/td&gt;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Data</vt:lpstr>
      <vt:lpstr>Code</vt:lpstr>
      <vt:lpstr>Début-Fin</vt:lpstr>
      <vt:lpstr>Code final</vt:lpstr>
    </vt:vector>
  </TitlesOfParts>
  <Manager/>
  <Company>XPSP2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LAURAIN</dc:creator>
  <cp:keywords/>
  <dc:description/>
  <cp:lastModifiedBy>Gbchine .</cp:lastModifiedBy>
  <cp:revision/>
  <dcterms:created xsi:type="dcterms:W3CDTF">2018-10-26T16:23:47Z</dcterms:created>
  <dcterms:modified xsi:type="dcterms:W3CDTF">2025-09-27T10:11:57Z</dcterms:modified>
  <cp:category/>
  <cp:contentStatus/>
</cp:coreProperties>
</file>